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uka\総務財政課\財政関連\県調査\令和2年度\【作成依頼・３４〆切】令和元年度財政状況資料集の作成及び提出について\"/>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<sst xmlns="http://schemas.openxmlformats.org/spreadsheetml/2006/main" count="1123" uniqueCount="604">
  <si>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</si>
  <si>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</si>
  <si>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</si>
  <si>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</si>
  <si>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</si>
  <si>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</si>
  <si>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</si>
  <si>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</si>
  <si>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</si>
  <si>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</si>
  <si>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</si>
  <si>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</si>
  <si>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</si>
  <si>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</si>
  <si>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</si>
  <si>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</si>
  <si>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</si>
  <si>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</si>
  <si>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</si>
  <si>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</si>
  <si>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</si>
  <si>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</si>
  <si>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</si>
  <si>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</si>
  <si>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</si>
  <si>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</si>
  <si>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</si>
  <si>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</si>
  <si>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</si>
  <si>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</si>
  <si>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</si>
  <si>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</si>
  <si>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</si>
  <si>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</si>
  <si>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</si>
  <si>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</si>
  <si>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</si>
  <si>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</si>
  <si>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</si>
  <si>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</si>
  <si>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</si>
  <si>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</si>
  <si>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</si>
  <si>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</si>
  <si>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</si>
  <si>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</si>
  <si>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</si>
  <si>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</si>
  <si>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</si>
  <si>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</si>
  <si>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</si>
  <si>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</si>
  <si>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</si>
  <si>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</si>
  <si>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</si>
  <si>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</si>
  <si>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</si>
  <si>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</si>
  <si>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</si>
  <si>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</si>
  <si>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</si>
  <si>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</si>
  <si>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</si>
  <si>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</si>
  <si>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</si>
  <si>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</si>
  <si>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</si>
  <si>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</si>
  <si>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</si>
  <si>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</si>
  <si>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</si>
  <si>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</si>
  <si>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</si>
  <si>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</si>
  <si>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</si>
  <si>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</si>
  <si>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</si>
  <si>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</si>
  <si>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</si>
  <si>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</si>
  <si>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</si>
  <si>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</si>
  <si>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</si>
  <si>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</si>
  <si>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</si>
  <si>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</si>
  <si>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</si>
  <si>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</si>
  <si>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</si>
  <si>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</si>
  <si>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</si>
  <si>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</si>
  <si>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</si>
  <si>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</si>
  <si>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</si>
  <si>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</si>
  <si>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</si>
  <si>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</si>
  <si>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</si>
  <si>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</si>
  <si>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</si>
  <si>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</si>
  <si>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</si>
  <si>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</si>
  <si>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</si>
  <si>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</si>
  <si>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</si>
  <si>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</si>
  <si>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</si>
  <si>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</si>
  <si>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</si>
  <si>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</si>
  <si>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</si>
  <si>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</si>
  <si>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</si>
  <si>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</si>
  <si>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</si>
  <si>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</si>
  <si>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</si>
  <si>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</si>
  <si>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</si>
  <si>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</si>
  <si>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</si>
  <si>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</si>
  <si>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</si>
  <si>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</si>
  <si>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</si>
  <si>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</si>
  <si>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</si>
  <si>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</si>
  <si>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</si>
  <si>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</si>
  <si>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</si>
  <si>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</si>
  <si>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</si>
  <si>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</si>
  <si>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</si>
  <si>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</si>
  <si>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</si>
  <si>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</si>
  <si>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</si>
  <si>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</si>
  <si>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</si>
  <si>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</si>
  <si>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</si>
  <si>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</si>
  <si>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</si>
  <si>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</si>
  <si>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</si>
  <si>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</si>
  <si>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</si>
  <si>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</si>
  <si>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</si>
  <si>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</si>
  <si>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</si>
  <si>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</si>
  <si>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</si>
  <si>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</si>
  <si>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</si>
  <si>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</si>
  <si>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</si>
  <si>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</si>
  <si>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</si>
  <si>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</si>
  <si>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</si>
  <si>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</si>
  <si>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</si>
  <si>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</si>
  <si>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</si>
  <si>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</si>
  <si>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</si>
  <si>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</si>
  <si>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</si>
  <si>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</si>
  <si>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</si>
  <si>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</si>
  <si>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</si>
  <si>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</si>
  <si>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</si>
  <si>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</si>
  <si>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</si>
  <si>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</si>
  <si>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</si>
  <si>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</si>
  <si>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</si>
  <si>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</si>
  <si>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</si>
  <si>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</si>
  <si>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</si>
  <si>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</si>
  <si>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</si>
  <si>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</si>
  <si>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</si>
  <si>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</si>
  <si>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</si>
  <si>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</si>
  <si>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</si>
  <si>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</si>
  <si>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</si>
  <si>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</si>
  <si>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</si>
  <si>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</si>
  <si>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</si>
  <si>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</si>
  <si>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</si>
  <si>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</si>
  <si>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</si>
  <si>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</si>
  <si>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</si>
  <si>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</si>
  <si>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</si>
  <si>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</si>
  <si>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</si>
  <si>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</si>
  <si>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</si>
  <si>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</si>
  <si>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</si>
  <si>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</si>
  <si>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</si>
  <si>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奈良県明日香村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</si>
  <si>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</si>
  <si>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</si>
  <si>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</si>
  <si>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</si>
  <si>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</si>
  <si>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</si>
  <si>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</si>
  <si>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</si>
  <si>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</si>
  <si>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</si>
  <si>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</si>
  <si>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</si>
  <si>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</si>
  <si>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</si>
  <si>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</si>
  <si>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</si>
  <si>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</si>
  <si>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</si>
  <si>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</si>
  <si>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</si>
  <si>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</si>
  <si>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</si>
  <si>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</si>
  <si>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</si>
  <si>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</si>
  <si>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</si>
  <si>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</si>
  <si>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</si>
  <si>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</si>
  <si>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</si>
  <si>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</si>
  <si>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</si>
  <si>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</si>
  <si>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</si>
  <si>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</si>
  <si>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</si>
  <si>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</si>
  <si>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</si>
  <si>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</si>
  <si>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</si>
  <si>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</si>
  <si>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</si>
  <si>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</si>
  <si>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</si>
  <si>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</si>
  <si>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</si>
  <si>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</si>
  <si>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</si>
  <si>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</si>
  <si>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</si>
  <si>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</si>
  <si>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</si>
  <si>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</si>
  <si>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</si>
  <si>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</si>
  <si>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</si>
  <si>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</si>
  <si>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</si>
  <si>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</si>
  <si>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</si>
  <si>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</si>
  <si>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</si>
  <si>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</si>
  <si>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</si>
  <si>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</si>
  <si>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</si>
  <si>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</si>
  <si>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</si>
  <si>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</si>
  <si>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</si>
  <si>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</si>
  <si>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</si>
  <si>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</si>
  <si>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</si>
  <si>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</si>
  <si>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</si>
  <si>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</si>
  <si>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</si>
  <si>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</si>
  <si>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</si>
  <si>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</si>
  <si>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</si>
  <si>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</si>
  <si>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</si>
  <si>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</si>
  <si>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</si>
  <si>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</si>
  <si>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</si>
  <si>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</si>
  <si>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</si>
  <si>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</si>
  <si>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</si>
  <si>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</si>
  <si>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</si>
  <si>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</si>
  <si>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</si>
  <si>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</si>
  <si>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</si>
  <si>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</si>
  <si>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</si>
  <si>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</si>
  <si>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</si>
  <si>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</si>
  <si>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</si>
  <si>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</si>
  <si>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</si>
  <si>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</si>
  <si>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</si>
  <si>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</si>
  <si>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</si>
  <si>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</si>
  <si>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</si>
  <si>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</si>
  <si>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</si>
  <si>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</si>
  <si>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</si>
  <si>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</si>
  <si>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</si>
  <si>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</si>
  <si>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</si>
  <si>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</si>
  <si>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</si>
  <si>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</si>
  <si>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</si>
  <si>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</si>
  <si>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</si>
  <si>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</si>
  <si>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</si>
  <si>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</si>
  <si>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</si>
  <si>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</si>
  <si>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</si>
  <si>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</si>
  <si>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</si>
  <si>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</si>
  <si>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</si>
  <si>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</si>
  <si>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</si>
  <si>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</si>
  <si>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</si>
  <si>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</si>
  <si>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</si>
  <si>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</si>
  <si>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</si>
  <si>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</si>
  <si>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</si>
  <si>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</si>
  <si>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</si>
  <si>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</si>
  <si>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</si>
  <si>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</si>
  <si>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</si>
  <si>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</si>
  <si>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奈良県明日香村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</si>
  <si>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</si>
  <si>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</si>
  <si>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</si>
  <si>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</si>
  <si>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</si>
  <si>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</si>
  <si>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</si>
  <si>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</si>
  <si>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</si>
  <si>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</si>
  <si>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</si>
  <si>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</si>
  <si>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</si>
  <si>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</si>
  <si>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</si>
  <si>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</si>
  <si>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</si>
  <si>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</si>
  <si>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</si>
  <si>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</si>
  <si>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</si>
  <si>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</si>
  <si>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飲料水供給施設特別会計</t>
    <phoneticPr fontId="5"/>
  </si>
  <si>
    <t>-</t>
    <phoneticPr fontId="5"/>
  </si>
  <si>
    <t>公有地等住宅開発事業特別会計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</si>
  <si>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</si>
  <si>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</si>
  <si>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</si>
  <si>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</si>
  <si>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</si>
  <si>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</si>
  <si>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</si>
  <si>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</si>
  <si>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</si>
  <si>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</si>
  <si>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</si>
  <si>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</si>
  <si>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</si>
  <si>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</si>
  <si>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</si>
  <si>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</si>
  <si>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</si>
  <si>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</si>
  <si>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</si>
  <si>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</si>
  <si>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</si>
  <si>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</si>
  <si>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</si>
  <si>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</si>
  <si>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</si>
  <si>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</si>
  <si>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</si>
  <si>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</si>
  <si>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</si>
  <si>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</si>
  <si>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</si>
  <si>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</si>
  <si>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</si>
  <si>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</si>
  <si>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</si>
  <si>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</si>
  <si>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</si>
  <si>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</si>
  <si>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</si>
  <si>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</si>
  <si>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</si>
  <si>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</si>
  <si>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</si>
  <si>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</si>
  <si>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</si>
  <si>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</si>
  <si>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</si>
  <si>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</si>
  <si>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</si>
  <si>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</si>
  <si>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</si>
  <si>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</si>
  <si>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</si>
  <si>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</si>
  <si>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</si>
  <si>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</si>
  <si>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</si>
  <si>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</si>
  <si>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</si>
  <si>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</si>
  <si>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</si>
  <si>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</si>
  <si>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</si>
  <si>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</si>
  <si>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</si>
  <si>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</si>
  <si>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</si>
  <si>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</si>
  <si>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</si>
  <si>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</si>
  <si>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</si>
  <si>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</si>
  <si>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</si>
  <si>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</si>
  <si>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</si>
  <si>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</si>
  <si>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</si>
  <si>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</si>
  <si>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</si>
  <si>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</si>
  <si>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</si>
  <si>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</si>
  <si>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</si>
  <si>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</si>
  <si>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</si>
  <si>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</si>
  <si>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</si>
  <si>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</si>
  <si>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</si>
  <si>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</si>
  <si>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</si>
  <si>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</si>
  <si>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</si>
  <si>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</si>
  <si>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</si>
  <si>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</si>
  <si>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</si>
  <si>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</si>
  <si>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</si>
  <si>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</si>
  <si>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</si>
  <si>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</si>
  <si>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</si>
  <si>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</si>
  <si>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</si>
  <si>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</si>
  <si>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</si>
  <si>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</si>
  <si>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</si>
  <si>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</si>
  <si>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</si>
  <si>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</si>
  <si>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</si>
  <si>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</si>
  <si>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</si>
  <si>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</si>
  <si>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</si>
  <si>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</si>
  <si>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</si>
  <si>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</si>
  <si>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</si>
  <si>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</si>
  <si>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</si>
  <si>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</si>
  <si>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</si>
  <si>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</si>
  <si>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</si>
  <si>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</si>
  <si>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</si>
  <si>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</si>
  <si>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</si>
  <si>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</si>
  <si>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</si>
  <si>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</si>
  <si>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</si>
  <si>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</si>
  <si>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</si>
  <si>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</si>
  <si>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</si>
  <si>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</si>
  <si>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</si>
  <si>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</si>
  <si>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</si>
  <si>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</si>
  <si>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</si>
  <si>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</si>
  <si>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</si>
  <si>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</si>
  <si>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</si>
  <si>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</si>
  <si>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</si>
  <si>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</si>
  <si>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</si>
  <si>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</si>
  <si>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</si>
  <si>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</si>
  <si>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</si>
  <si>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</si>
  <si>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</si>
  <si>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</si>
  <si>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</si>
  <si>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</si>
  <si>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</si>
  <si>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</si>
  <si>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</si>
  <si>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</si>
  <si>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</si>
  <si>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</si>
  <si>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</si>
  <si>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16.32</t>
  </si>
  <si>
    <t>▲ 11.26</t>
  </si>
  <si>
    <t>▲ 7.43</t>
  </si>
  <si>
    <t>国民健康保険事業会計（事業勘定）</t>
  </si>
  <si>
    <t>▲ 2.87</t>
  </si>
  <si>
    <t>▲ 2.38</t>
  </si>
  <si>
    <t>▲ 1.89</t>
  </si>
  <si>
    <t>▲ 1.57</t>
  </si>
  <si>
    <t>▲ 1.02</t>
  </si>
  <si>
    <t>水道事業会計</t>
  </si>
  <si>
    <t>一般会計</t>
  </si>
  <si>
    <t>介護保険事業会計（保険事業勘定）</t>
  </si>
  <si>
    <t>整備基金特別会計</t>
  </si>
  <si>
    <t>下水道事業会計</t>
  </si>
  <si>
    <t>後期高齢者医療事業会計</t>
  </si>
  <si>
    <t>高松塚壁画館受託事業特別会計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</si>
  <si>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</si>
  <si>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</si>
  <si>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</si>
  <si>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</si>
  <si>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</si>
  <si>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</si>
  <si>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</si>
  <si>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</si>
  <si>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</si>
  <si>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</si>
  <si>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</si>
  <si>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飛鳥広域行政事務組合</t>
    <rPh sb="0" eb="2">
      <t>アスカ</t>
    </rPh>
    <rPh sb="2" eb="4">
      <t>コウイキ</t>
    </rPh>
    <rPh sb="4" eb="6">
      <t>ギョウセイ</t>
    </rPh>
    <rPh sb="6" eb="8">
      <t>ジム</t>
    </rPh>
    <rPh sb="8" eb="10">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</si>
  <si>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</si>
  <si>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明日香村地域振興公社</t>
    <rPh sb="0" eb="4">
      <t>アスカムラ</t>
    </rPh>
    <rPh sb="4" eb="6">
      <t>チイキ</t>
    </rPh>
    <rPh sb="6" eb="8">
      <t>シンコウ</t>
    </rPh>
    <rPh sb="8" eb="10">
      <t>コウシャ</t>
    </rPh>
    <phoneticPr fontId="2"/>
  </si>
  <si>
    <t>明日香村土地開発公社</t>
    <rPh sb="0" eb="4">
      <t>アスカムラ</t>
    </rPh>
    <rPh sb="4" eb="6">
      <t>トチ</t>
    </rPh>
    <rPh sb="6" eb="8">
      <t>カイハツ</t>
    </rPh>
    <rPh sb="8" eb="10">
      <t>コウシャ</t>
    </rPh>
    <phoneticPr fontId="2"/>
  </si>
  <si>
    <t>明日香村整備基金</t>
    <rPh sb="0" eb="4">
      <t>アスカムラ</t>
    </rPh>
    <rPh sb="4" eb="6">
      <t>セイビ</t>
    </rPh>
    <rPh sb="6" eb="8">
      <t>キキン</t>
    </rPh>
    <phoneticPr fontId="5"/>
  </si>
  <si>
    <t>役場庁舎建設基金</t>
    <rPh sb="0" eb="2">
      <t>ヤクバ</t>
    </rPh>
    <rPh sb="2" eb="4">
      <t>チョウシャ</t>
    </rPh>
    <rPh sb="4" eb="6">
      <t>ケンセツ</t>
    </rPh>
    <rPh sb="6" eb="8">
      <t>キキン</t>
    </rPh>
    <phoneticPr fontId="2"/>
  </si>
  <si>
    <t>人づくり基金</t>
    <rPh sb="0" eb="1">
      <t>ヒト</t>
    </rPh>
    <rPh sb="4" eb="6">
      <t>キキン</t>
    </rPh>
    <phoneticPr fontId="2"/>
  </si>
  <si>
    <t>地域福祉基金</t>
    <rPh sb="0" eb="2">
      <t>チイキ</t>
    </rPh>
    <rPh sb="2" eb="4">
      <t>フクシ</t>
    </rPh>
    <rPh sb="4" eb="6">
      <t>キキン</t>
    </rPh>
    <phoneticPr fontId="2"/>
  </si>
  <si>
    <t>文化財保存基金</t>
    <rPh sb="0" eb="3">
      <t>ブンカザイ</t>
    </rPh>
    <rPh sb="3" eb="5">
      <t>ホゾン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</si>
</sst>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8354-46F8-A2D5-A9315182FF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61269</c:v>
                </c:pt>
                <c:pt idx="1">
                  <c:v>58293</c:v>
                </c:pt>
                <c:pt idx="2">
                  <c:v>124667</c:v>
                </c:pt>
                <c:pt idx="3">
                  <c:v>116002</c:v>
                </c:pt>
                <c:pt idx="4">
                  <c:v>97748</c:v>
                </c:pt>
              </c:numCache>
            </c:numRef>
          </c:val>
          <c:smooth val="0"/>
          <c:extLst>
            <c:ext xmlns:c16="http://schemas.microsoft.com/office/drawing/2014/chart" uri="{C3380CC4-5D6E-409C-BE32-E72D297353CC}">
              <c16:uniqueId val="{00000001-8354-46F8-A2D5-A9315182FF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16.47</c:v>
                </c:pt>
                <c:pt idx="1">
                  <c:v>13.75</c:v>
                </c:pt>
                <c:pt idx="2">
                  <c:v>10.34</c:v>
                </c:pt>
                <c:pt idx="3">
                  <c:v>16.760000000000002</c:v>
                </c:pt>
                <c:pt idx="4">
                  <c:v>17.48</c:v>
                </c:pt>
              </c:numCache>
            </c:numRef>
          </c:val>
          <c:extLst>
            <c:ext xmlns:c16="http://schemas.microsoft.com/office/drawing/2014/chart" uri="{C3380CC4-5D6E-409C-BE32-E72D297353CC}">
              <c16:uniqueId val="{00000000-A193-40D0-BA26-159F53EF2D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51.46</c:v>
                </c:pt>
                <c:pt idx="1">
                  <c:v>39.479999999999997</c:v>
                </c:pt>
                <c:pt idx="2">
                  <c:v>32.47</c:v>
                </c:pt>
                <c:pt idx="3">
                  <c:v>18.899999999999999</c:v>
                </c:pt>
                <c:pt idx="4">
                  <c:v>19.97</c:v>
                </c:pt>
              </c:numCache>
            </c:numRef>
          </c:val>
          <c:extLst>
            <c:ext xmlns:c16="http://schemas.microsoft.com/office/drawing/2014/chart" uri="{C3380CC4-5D6E-409C-BE32-E72D297353CC}">
              <c16:uniqueId val="{00000001-A193-40D0-BA26-159F53EF2D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9.2200000000000006</c:v>
                </c:pt>
                <c:pt idx="1">
                  <c:v>-16.32</c:v>
                </c:pt>
                <c:pt idx="2">
                  <c:v>-11.26</c:v>
                </c:pt>
                <c:pt idx="3">
                  <c:v>-7.43</c:v>
                </c:pt>
                <c:pt idx="4">
                  <c:v>1.34</c:v>
                </c:pt>
              </c:numCache>
            </c:numRef>
          </c:val>
          <c:smooth val="0"/>
          <c:extLst>
            <c:ext xmlns:c16="http://schemas.microsoft.com/office/drawing/2014/chart" uri="{C3380CC4-5D6E-409C-BE32-E72D297353CC}">
              <c16:uniqueId val="{00000002-A193-40D0-BA26-159F53EF2D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0.11</c:v>
                </c:pt>
                <c:pt idx="4">
                  <c:v>#N/A</c:v>
                </c:pt>
                <c:pt idx="5">
                  <c:v>0.05</c:v>
                </c:pt>
                <c:pt idx="6">
                  <c:v>#N/A</c:v>
                </c:pt>
                <c:pt idx="7">
                  <c:v>1.4</c:v>
                </c:pt>
                <c:pt idx="8">
                  <c:v>#N/A</c:v>
                </c:pt>
                <c:pt idx="9">
                  <c:v>0</c:v>
                </c:pt>
              </c:numCache>
            </c:numRef>
          </c:val>
          <c:extLst>
            <c:ext xmlns:c16="http://schemas.microsoft.com/office/drawing/2014/chart" uri="{C3380CC4-5D6E-409C-BE32-E72D297353CC}">
              <c16:uniqueId val="{00000000-09CA-4B7C-9496-FA69874A23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CA-4B7C-9496-FA69874A2358}"/>
            </c:ext>
          </c:extLst>
        </c:ser>
        <c:ser>
          <c:idx val="2"/>
          <c:order val="2"/>
          <c:tx>
            <c:strRef>
              <c:f>データシート!$A$29</c:f>
              <c:strCache>
                <c:ptCount val="1"/>
                <c:pt idx="0">
                  <c:v>高松塚壁画館受託事業特別会計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9CA-4B7C-9496-FA69874A2358}"/>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9CA-4B7C-9496-FA69874A2358}"/>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4-09CA-4B7C-9496-FA69874A2358}"/>
            </c:ext>
          </c:extLst>
        </c:ser>
        <c:ser>
          <c:idx val="5"/>
          <c:order val="5"/>
          <c:tx>
            <c:strRef>
              <c:f>データシート!$A$32</c:f>
              <c:strCache>
                <c:ptCount val="1"/>
                <c:pt idx="0">
                  <c:v>整備基金特別会計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0.3</c:v>
                </c:pt>
                <c:pt idx="4">
                  <c:v>#N/A</c:v>
                </c:pt>
                <c:pt idx="5">
                  <c:v>0.24</c:v>
                </c:pt>
                <c:pt idx="6">
                  <c:v>#N/A</c:v>
                </c:pt>
                <c:pt idx="7">
                  <c:v>0.19</c:v>
                </c:pt>
                <c:pt idx="8">
                  <c:v>#N/A</c:v>
                </c:pt>
                <c:pt idx="9">
                  <c:v>0.08</c:v>
                </c:pt>
              </c:numCache>
            </c:numRef>
          </c:val>
          <c:extLst>
            <c:ext xmlns:c16="http://schemas.microsoft.com/office/drawing/2014/chart" uri="{C3380CC4-5D6E-409C-BE32-E72D297353CC}">
              <c16:uniqueId val="{00000005-09CA-4B7C-9496-FA69874A2358}"/>
            </c:ext>
          </c:extLst>
        </c:ser>
        <c:ser>
          <c:idx val="6"/>
          <c:order val="6"/>
          <c:tx>
            <c:strRef>
              <c:f>データシート!$A$33</c:f>
              <c:strCache>
                <c:ptCount val="1"/>
                <c:pt idx="0">
                  <c:v>介護保険事業会計（保険事業勘定）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0.38</c:v>
                </c:pt>
                <c:pt idx="2">
                  <c:v>#N/A</c:v>
                </c:pt>
                <c:pt idx="3">
                  <c:v>0.28000000000000003</c:v>
                </c:pt>
                <c:pt idx="4">
                  <c:v>#N/A</c:v>
                </c:pt>
                <c:pt idx="5">
                  <c:v>0.39</c:v>
                </c:pt>
                <c:pt idx="6">
                  <c:v>#N/A</c:v>
                </c:pt>
                <c:pt idx="7">
                  <c:v>0.84</c:v>
                </c:pt>
                <c:pt idx="8">
                  <c:v>#N/A</c:v>
                </c:pt>
                <c:pt idx="9">
                  <c:v>1.01</c:v>
                </c:pt>
              </c:numCache>
            </c:numRef>
          </c:val>
          <c:extLst>
            <c:ext xmlns:c16="http://schemas.microsoft.com/office/drawing/2014/chart" uri="{C3380CC4-5D6E-409C-BE32-E72D297353CC}">
              <c16:uniqueId val="{00000006-09CA-4B7C-9496-FA69874A235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16.28</c:v>
                </c:pt>
                <c:pt idx="2">
                  <c:v>#N/A</c:v>
                </c:pt>
                <c:pt idx="3">
                  <c:v>13.44</c:v>
                </c:pt>
                <c:pt idx="4">
                  <c:v>#N/A</c:v>
                </c:pt>
                <c:pt idx="5">
                  <c:v>10.09</c:v>
                </c:pt>
                <c:pt idx="6">
                  <c:v>#N/A</c:v>
                </c:pt>
                <c:pt idx="7">
                  <c:v>16.559999999999999</c:v>
                </c:pt>
                <c:pt idx="8">
                  <c:v>#N/A</c:v>
                </c:pt>
                <c:pt idx="9">
                  <c:v>17.39</c:v>
                </c:pt>
              </c:numCache>
            </c:numRef>
          </c:val>
          <c:extLst>
            <c:ext xmlns:c16="http://schemas.microsoft.com/office/drawing/2014/chart" uri="{C3380CC4-5D6E-409C-BE32-E72D297353CC}">
              <c16:uniqueId val="{00000007-09CA-4B7C-9496-FA69874A23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26.84</c:v>
                </c:pt>
                <c:pt idx="2">
                  <c:v>#N/A</c:v>
                </c:pt>
                <c:pt idx="3">
                  <c:v>22.31</c:v>
                </c:pt>
                <c:pt idx="4">
                  <c:v>#N/A</c:v>
                </c:pt>
                <c:pt idx="5">
                  <c:v>23.25</c:v>
                </c:pt>
                <c:pt idx="6">
                  <c:v>#N/A</c:v>
                </c:pt>
                <c:pt idx="7">
                  <c:v>23.03</c:v>
                </c:pt>
                <c:pt idx="8">
                  <c:v>#N/A</c:v>
                </c:pt>
                <c:pt idx="9">
                  <c:v>20.58</c:v>
                </c:pt>
              </c:numCache>
            </c:numRef>
          </c:val>
          <c:extLst>
            <c:ext xmlns:c16="http://schemas.microsoft.com/office/drawing/2014/chart" uri="{C3380CC4-5D6E-409C-BE32-E72D297353CC}">
              <c16:uniqueId val="{00000008-09CA-4B7C-9496-FA69874A2358}"/>
            </c:ext>
          </c:extLst>
        </c:ser>
        <c:ser>
          <c:idx val="9"/>
          <c:order val="9"/>
          <c:tx>
            <c:strRef>
              <c:f>データシート!$A$36</c:f>
              <c:strCache>
                <c:ptCount val="1"/>
                <c:pt idx="0">
                  <c:v>国民健康保険事業会計（事業勘定）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2.87</c:v>
                </c:pt>
                <c:pt idx="1">
                  <c:v>#N/A</c:v>
                </c:pt>
                <c:pt idx="2">
                  <c:v>2.38</c:v>
                </c:pt>
                <c:pt idx="3">
                  <c:v>#N/A</c:v>
                </c:pt>
                <c:pt idx="4">
                  <c:v>1.89</c:v>
                </c:pt>
                <c:pt idx="5">
                  <c:v>#N/A</c:v>
                </c:pt>
                <c:pt idx="6">
                  <c:v>1.57</c:v>
                </c:pt>
                <c:pt idx="7">
                  <c:v>#N/A</c:v>
                </c:pt>
                <c:pt idx="8">
                  <c:v>1.02</c:v>
                </c:pt>
                <c:pt idx="9">
                  <c:v>#N/A</c:v>
                </c:pt>
              </c:numCache>
            </c:numRef>
          </c:val>
          <c:extLst>
            <c:ext xmlns:c16="http://schemas.microsoft.com/office/drawing/2014/chart" uri="{C3380CC4-5D6E-409C-BE32-E72D297353CC}">
              <c16:uniqueId val="{00000009-09CA-4B7C-9496-FA69874A23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370</c:v>
                </c:pt>
                <c:pt idx="5">
                  <c:v>358</c:v>
                </c:pt>
                <c:pt idx="8">
                  <c:v>328</c:v>
                </c:pt>
                <c:pt idx="11">
                  <c:v>319</c:v>
                </c:pt>
                <c:pt idx="14">
                  <c:v>310</c:v>
                </c:pt>
              </c:numCache>
            </c:numRef>
          </c:val>
          <c:extLst>
            <c:ext xmlns:c16="http://schemas.microsoft.com/office/drawing/2014/chart" uri="{C3380CC4-5D6E-409C-BE32-E72D297353CC}">
              <c16:uniqueId val="{00000000-B573-4409-903C-2EF149CC3F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73-4409-903C-2EF149CC3F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73-4409-903C-2EF149CC3F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4</c:v>
                </c:pt>
                <c:pt idx="6">
                  <c:v>6</c:v>
                </c:pt>
                <c:pt idx="9">
                  <c:v>8</c:v>
                </c:pt>
                <c:pt idx="12">
                  <c:v>8</c:v>
                </c:pt>
              </c:numCache>
            </c:numRef>
          </c:val>
          <c:extLst>
            <c:ext xmlns:c16="http://schemas.microsoft.com/office/drawing/2014/chart" uri="{C3380CC4-5D6E-409C-BE32-E72D297353CC}">
              <c16:uniqueId val="{00000003-B573-4409-903C-2EF149CC3F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161</c:v>
                </c:pt>
                <c:pt idx="3">
                  <c:v>151</c:v>
                </c:pt>
                <c:pt idx="6">
                  <c:v>160</c:v>
                </c:pt>
                <c:pt idx="9">
                  <c:v>156</c:v>
                </c:pt>
                <c:pt idx="12">
                  <c:v>132</c:v>
                </c:pt>
              </c:numCache>
            </c:numRef>
          </c:val>
          <c:extLst>
            <c:ext xmlns:c16="http://schemas.microsoft.com/office/drawing/2014/chart" uri="{C3380CC4-5D6E-409C-BE32-E72D297353CC}">
              <c16:uniqueId val="{00000004-B573-4409-903C-2EF149CC3F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73-4409-903C-2EF149CC3F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73-4409-903C-2EF149CC3F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294</c:v>
                </c:pt>
                <c:pt idx="3">
                  <c:v>292</c:v>
                </c:pt>
                <c:pt idx="6">
                  <c:v>299</c:v>
                </c:pt>
                <c:pt idx="9">
                  <c:v>251</c:v>
                </c:pt>
                <c:pt idx="12">
                  <c:v>251</c:v>
                </c:pt>
              </c:numCache>
            </c:numRef>
          </c:val>
          <c:extLst>
            <c:ext xmlns:c16="http://schemas.microsoft.com/office/drawing/2014/chart" uri="{C3380CC4-5D6E-409C-BE32-E72D297353CC}">
              <c16:uniqueId val="{00000007-B573-4409-903C-2EF149CC3F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c:v>
                </c:pt>
                <c:pt idx="2">
                  <c:v>#N/A</c:v>
                </c:pt>
                <c:pt idx="3">
                  <c:v>#N/A</c:v>
                </c:pt>
                <c:pt idx="4">
                  <c:v>89</c:v>
                </c:pt>
                <c:pt idx="5">
                  <c:v>#N/A</c:v>
                </c:pt>
                <c:pt idx="6">
                  <c:v>#N/A</c:v>
                </c:pt>
                <c:pt idx="7">
                  <c:v>137</c:v>
                </c:pt>
                <c:pt idx="8">
                  <c:v>#N/A</c:v>
                </c:pt>
                <c:pt idx="9">
                  <c:v>#N/A</c:v>
                </c:pt>
                <c:pt idx="10">
                  <c:v>96</c:v>
                </c:pt>
                <c:pt idx="11">
                  <c:v>#N/A</c:v>
                </c:pt>
                <c:pt idx="12">
                  <c:v>#N/A</c:v>
                </c:pt>
                <c:pt idx="13">
                  <c:v>81</c:v>
                </c:pt>
                <c:pt idx="14">
                  <c:v>#N/A</c:v>
                </c:pt>
              </c:numCache>
            </c:numRef>
          </c:val>
          <c:smooth val="0"/>
          <c:extLst>
            <c:ext xmlns:c16="http://schemas.microsoft.com/office/drawing/2014/chart" uri="{C3380CC4-5D6E-409C-BE32-E72D297353CC}">
              <c16:uniqueId val="{00000008-B573-4409-903C-2EF149CC3F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3382</c:v>
                </c:pt>
                <c:pt idx="5">
                  <c:v>3277</c:v>
                </c:pt>
                <c:pt idx="8">
                  <c:v>3206</c:v>
                </c:pt>
                <c:pt idx="11">
                  <c:v>3281</c:v>
                </c:pt>
                <c:pt idx="14">
                  <c:v>3061</c:v>
                </c:pt>
              </c:numCache>
            </c:numRef>
          </c:val>
          <c:extLst>
            <c:ext xmlns:c16="http://schemas.microsoft.com/office/drawing/2014/chart" uri="{C3380CC4-5D6E-409C-BE32-E72D297353CC}">
              <c16:uniqueId val="{00000000-6861-4693-9511-19E506ECED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c:v>
                </c:pt>
                <c:pt idx="5">
                  <c:v>57</c:v>
                </c:pt>
                <c:pt idx="8">
                  <c:v>82</c:v>
                </c:pt>
                <c:pt idx="11">
                  <c:v>82</c:v>
                </c:pt>
                <c:pt idx="14">
                  <c:v>57</c:v>
                </c:pt>
              </c:numCache>
            </c:numRef>
          </c:val>
          <c:extLst>
            <c:ext xmlns:c16="http://schemas.microsoft.com/office/drawing/2014/chart" uri="{C3380CC4-5D6E-409C-BE32-E72D297353CC}">
              <c16:uniqueId val="{00000001-6861-4693-9511-19E506ECED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1954</c:v>
                </c:pt>
                <c:pt idx="5">
                  <c:v>1950</c:v>
                </c:pt>
                <c:pt idx="8">
                  <c:v>1909</c:v>
                </c:pt>
                <c:pt idx="11">
                  <c:v>1765</c:v>
                </c:pt>
                <c:pt idx="14">
                  <c:v>1813</c:v>
                </c:pt>
              </c:numCache>
            </c:numRef>
          </c:val>
          <c:extLst>
            <c:ext xmlns:c16="http://schemas.microsoft.com/office/drawing/2014/chart" uri="{C3380CC4-5D6E-409C-BE32-E72D297353CC}">
              <c16:uniqueId val="{00000002-6861-4693-9511-19E506ECED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61-4693-9511-19E506ECED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61-4693-9511-19E506ECED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50</c:v>
                </c:pt>
                <c:pt idx="3">
                  <c:v>49</c:v>
                </c:pt>
                <c:pt idx="6">
                  <c:v>66</c:v>
                </c:pt>
                <c:pt idx="9">
                  <c:v>67</c:v>
                </c:pt>
                <c:pt idx="12">
                  <c:v>69</c:v>
                </c:pt>
              </c:numCache>
            </c:numRef>
          </c:val>
          <c:extLst>
            <c:ext xmlns:c16="http://schemas.microsoft.com/office/drawing/2014/chart" uri="{C3380CC4-5D6E-409C-BE32-E72D297353CC}">
              <c16:uniqueId val="{00000005-6861-4693-9511-19E506ECED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983</c:v>
                </c:pt>
                <c:pt idx="3">
                  <c:v>963</c:v>
                </c:pt>
                <c:pt idx="6">
                  <c:v>1016</c:v>
                </c:pt>
                <c:pt idx="9">
                  <c:v>957</c:v>
                </c:pt>
                <c:pt idx="12">
                  <c:v>983</c:v>
                </c:pt>
              </c:numCache>
            </c:numRef>
          </c:val>
          <c:extLst>
            <c:ext xmlns:c16="http://schemas.microsoft.com/office/drawing/2014/chart" uri="{C3380CC4-5D6E-409C-BE32-E72D297353CC}">
              <c16:uniqueId val="{00000006-6861-4693-9511-19E506ECED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c:v>
                </c:pt>
                <c:pt idx="3">
                  <c:v>43</c:v>
                </c:pt>
                <c:pt idx="6">
                  <c:v>41</c:v>
                </c:pt>
                <c:pt idx="9">
                  <c:v>38</c:v>
                </c:pt>
                <c:pt idx="12">
                  <c:v>33</c:v>
                </c:pt>
              </c:numCache>
            </c:numRef>
          </c:val>
          <c:extLst>
            <c:ext xmlns:c16="http://schemas.microsoft.com/office/drawing/2014/chart" uri="{C3380CC4-5D6E-409C-BE32-E72D297353CC}">
              <c16:uniqueId val="{00000007-6861-4693-9511-19E506ECED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2218</c:v>
                </c:pt>
                <c:pt idx="3">
                  <c:v>2096</c:v>
                </c:pt>
                <c:pt idx="6">
                  <c:v>2044</c:v>
                </c:pt>
                <c:pt idx="9">
                  <c:v>1803</c:v>
                </c:pt>
                <c:pt idx="12">
                  <c:v>1310</c:v>
                </c:pt>
              </c:numCache>
            </c:numRef>
          </c:val>
          <c:extLst>
            <c:ext xmlns:c16="http://schemas.microsoft.com/office/drawing/2014/chart" uri="{C3380CC4-5D6E-409C-BE32-E72D297353CC}">
              <c16:uniqueId val="{00000008-6861-4693-9511-19E506ECED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861-4693-9511-19E506ECED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2845</c:v>
                </c:pt>
                <c:pt idx="3">
                  <c:v>2709</c:v>
                </c:pt>
                <c:pt idx="6">
                  <c:v>2726</c:v>
                </c:pt>
                <c:pt idx="9">
                  <c:v>2972</c:v>
                </c:pt>
                <c:pt idx="12">
                  <c:v>3041</c:v>
                </c:pt>
              </c:numCache>
            </c:numRef>
          </c:val>
          <c:extLst>
            <c:ext xmlns:c16="http://schemas.microsoft.com/office/drawing/2014/chart" uri="{C3380CC4-5D6E-409C-BE32-E72D297353CC}">
              <c16:uniqueId val="{0000000A-6861-4693-9511-19E506ECED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741</c:v>
                </c:pt>
                <c:pt idx="2">
                  <c:v>#N/A</c:v>
                </c:pt>
                <c:pt idx="3">
                  <c:v>#N/A</c:v>
                </c:pt>
                <c:pt idx="4">
                  <c:v>577</c:v>
                </c:pt>
                <c:pt idx="5">
                  <c:v>#N/A</c:v>
                </c:pt>
                <c:pt idx="6">
                  <c:v>#N/A</c:v>
                </c:pt>
                <c:pt idx="7">
                  <c:v>697</c:v>
                </c:pt>
                <c:pt idx="8">
                  <c:v>#N/A</c:v>
                </c:pt>
                <c:pt idx="9">
                  <c:v>#N/A</c:v>
                </c:pt>
                <c:pt idx="10">
                  <c:v>709</c:v>
                </c:pt>
                <c:pt idx="11">
                  <c:v>#N/A</c:v>
                </c:pt>
                <c:pt idx="12">
                  <c:v>#N/A</c:v>
                </c:pt>
                <c:pt idx="13">
                  <c:v>505</c:v>
                </c:pt>
                <c:pt idx="14">
                  <c:v>#N/A</c:v>
                </c:pt>
              </c:numCache>
            </c:numRef>
          </c:val>
          <c:smooth val="0"/>
          <c:extLst>
            <c:ext xmlns:c16="http://schemas.microsoft.com/office/drawing/2014/chart" uri="{C3380CC4-5D6E-409C-BE32-E72D297353CC}">
              <c16:uniqueId val="{0000000B-6861-4693-9511-19E506ECED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667</c:v>
                </c:pt>
                <c:pt idx="1">
                  <c:v>386</c:v>
                </c:pt>
                <c:pt idx="2">
                  <c:v>403</c:v>
                </c:pt>
              </c:numCache>
            </c:numRef>
          </c:val>
          <c:extLst>
            <c:ext xmlns:c16="http://schemas.microsoft.com/office/drawing/2014/chart" uri="{C3380CC4-5D6E-409C-BE32-E72D297353CC}">
              <c16:uniqueId val="{00000000-3563-4FC5-A615-59E15CDDA5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164</c:v>
                </c:pt>
                <c:pt idx="1">
                  <c:v>164</c:v>
                </c:pt>
                <c:pt idx="2">
                  <c:v>164</c:v>
                </c:pt>
              </c:numCache>
            </c:numRef>
          </c:val>
          <c:extLst>
            <c:ext xmlns:c16="http://schemas.microsoft.com/office/drawing/2014/chart" uri="{C3380CC4-5D6E-409C-BE32-E72D297353CC}">
              <c16:uniqueId val="{00000001-3563-4FC5-A615-59E15CDDA5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4375</c:v>
                </c:pt>
                <c:pt idx="1">
                  <c:v>4502</c:v>
                </c:pt>
                <c:pt idx="2">
                  <c:v>4524</c:v>
                </c:pt>
              </c:numCache>
            </c:numRef>
          </c:val>
          <c:extLst>
            <c:ext xmlns:c16="http://schemas.microsoft.com/office/drawing/2014/chart" uri="{C3380CC4-5D6E-409C-BE32-E72D297353CC}">
              <c16:uniqueId val="{00000002-3563-4FC5-A615-59E15CDDA5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実施した大規模な普通建設事業にかかる元利償還金は減少してきている。新発債についても、普通交付税の事業費補正や公債費算入において有利な分のみ借入している。今後は新庁舎建設に伴う新発債の借入により、元利償還金の増加は必須であることから、適正な財政運営を図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減債基金は利子分のみ積立をおこなっている。</a:t>
          </a:r>
          <a:endParaRPr kumimoji="1" lang="en-US" altLang="ja-JP" sz="1000">
            <a:latin typeface="+mn-ea"/>
            <a:ea typeface="+mn-ea"/>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将来負担額については、過去に実施した大規模な普通建設事業の借入に伴う地方債が減少していることから減少傾向にある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は新庁舎建設に伴う新発債の借入による地方債残高の増加及び財政調整基金の取り崩しにより、将来負担額も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奈良県明日香村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平成３０年度～令和元年度、基金全体額は５０億円程度で推移しており、大きな変動は見られない。</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今後、役場庁舎の建設等により基金の取り崩しをおこなうため、</a:t>
          </a:r>
          <a:r>
            <a:rPr kumimoji="1" lang="ja-JP" altLang="en-US" sz="1300">
              <a:solidFill>
                <a:schemeClr val="dk1"/>
              </a:solidFill>
              <a:effectLst/>
              <a:latin typeface="+mn-lt"/>
              <a:ea typeface="+mn-ea"/>
              <a:cs typeface="+mn-cs"/>
            </a:rPr>
            <a:t>令和２～４年度に</a:t>
          </a:r>
          <a:r>
            <a:rPr kumimoji="1" lang="ja-JP" altLang="ja-JP" sz="1300">
              <a:solidFill>
                <a:schemeClr val="dk1"/>
              </a:solidFill>
              <a:effectLst/>
              <a:latin typeface="+mn-lt"/>
              <a:ea typeface="+mn-ea"/>
              <a:cs typeface="+mn-cs"/>
            </a:rPr>
            <a:t>基金全体の額が減少することとなる。その後、過疎債等新発債の借入よる元利償還金の増加が控えていることから、基金の取り崩しをおこなわないように財政運営の健全化を図ることとする。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整備基金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明日香村における歴史的風土の保存及び生活環境の整備等に関する特別措置法（明日香法）第８条の規定により、国（</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億円）や県（６億円）の補助を受けて造成。運用益を明日香村の歴史的風土保存や文化財の発掘調査等に充てるための基金。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役場庁舎建設基金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役場庁舎建設資金の造成のための基金。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村民の文化能力開発のための基金。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高齢保健福祉の増進のための基金。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文化財保存事業の推進のための基金。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その他特定目的基金のうち、増減が多いのは役場庁舎建設基金である。役場庁舎の建設</a:t>
          </a:r>
          <a:r>
            <a:rPr kumimoji="1" lang="ja-JP" altLang="en-US" sz="1400">
              <a:solidFill>
                <a:schemeClr val="dk1"/>
              </a:solidFill>
              <a:effectLst/>
              <a:latin typeface="+mn-lt"/>
              <a:ea typeface="+mn-ea"/>
              <a:cs typeface="+mn-cs"/>
            </a:rPr>
            <a:t>をおこなう令和２～４年度に全額を取り崩す予定である。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役場庁舎の建設等により基金の取り崩しをおこなうため、その他特目基金全体の額が減少することとなる。その後、過疎債等新発債の借入よる元利償還金の増加が控えていることから、他の基金の取り崩しをおこなわないように財政運営の健全化を図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財政調整基金が</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大きく減少しているのは、財政調整基金を取り崩し、</a:t>
          </a:r>
          <a:r>
            <a:rPr kumimoji="1" lang="ja-JP" altLang="en-US" sz="1400">
              <a:solidFill>
                <a:schemeClr val="dk1"/>
              </a:solidFill>
              <a:effectLst/>
              <a:latin typeface="+mn-lt"/>
              <a:ea typeface="+mn-ea"/>
              <a:cs typeface="+mn-cs"/>
            </a:rPr>
            <a:t>一部</a:t>
          </a:r>
          <a:r>
            <a:rPr kumimoji="1" lang="ja-JP" altLang="ja-JP" sz="1400">
              <a:solidFill>
                <a:schemeClr val="dk1"/>
              </a:solidFill>
              <a:effectLst/>
              <a:latin typeface="+mn-lt"/>
              <a:ea typeface="+mn-ea"/>
              <a:cs typeface="+mn-cs"/>
            </a:rPr>
            <a:t>役場庁舎建設基金へ積み立てをおこなっているためである。</a:t>
          </a:r>
          <a:endParaRPr kumimoji="1"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今後、役場庁舎の建設等の大規模事業があり、過疎債等新発債の借入による元利償還金の増加が控えていることから、財政調整基金の取り崩しをおこなわないように健全な財政運営をおこなうこととする。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減債基金は取り崩しをおこなっておらず、大きな変動はみられない。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今後、役場庁舎の建設等の大規模事業があり、過疎債等新発債の借入による元利償還金の増加が控えていることから、</a:t>
          </a:r>
          <a:r>
            <a:rPr kumimoji="1" lang="ja-JP" altLang="en-US" sz="1400">
              <a:solidFill>
                <a:schemeClr val="dk1"/>
              </a:solidFill>
              <a:effectLst/>
              <a:latin typeface="+mn-lt"/>
              <a:ea typeface="+mn-ea"/>
              <a:cs typeface="+mn-cs"/>
            </a:rPr>
            <a:t>減債</a:t>
          </a:r>
          <a:r>
            <a:rPr kumimoji="1" lang="ja-JP" altLang="ja-JP" sz="1400">
              <a:solidFill>
                <a:schemeClr val="dk1"/>
              </a:solidFill>
              <a:effectLst/>
              <a:latin typeface="+mn-lt"/>
              <a:ea typeface="+mn-ea"/>
              <a:cs typeface="+mn-cs"/>
            </a:rPr>
            <a:t>基金の取り崩しをおこなわないように健全な財政運営をおこなうこととする。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
5,521
24.10
4,012,050
3,637,796
352,436
2,016,539
3,040,671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年度以降毎年</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基準財政収入額については、特に法人税及び固定資産税による税収が少ないことから、低水準となっている。</a:t>
          </a:r>
          <a:endParaRPr lang="ja-JP" altLang="ja-JP" sz="1400">
            <a:effectLst/>
          </a:endParaRPr>
        </a:p>
        <a:p>
          <a:r>
            <a:rPr kumimoji="1" lang="ja-JP" altLang="ja-JP" sz="1100">
              <a:solidFill>
                <a:schemeClr val="dk1"/>
              </a:solidFill>
              <a:effectLst/>
              <a:latin typeface="+mn-lt"/>
              <a:ea typeface="+mn-ea"/>
              <a:cs typeface="+mn-cs"/>
            </a:rPr>
            <a:t>　現行法等の抜本的な改正がない限り、今後についても基準財政収入額及び基準財政需要額の大幅な増減が見込まれないため、同水準が維持されると想定できる。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主な要因としては、可燃ごみ焼却委託料の増加等に伴う物件費の増加があげられる。</a:t>
          </a:r>
          <a:endParaRPr lang="ja-JP" altLang="ja-JP" sz="1400">
            <a:effectLst/>
          </a:endParaRPr>
        </a:p>
        <a:p>
          <a:r>
            <a:rPr kumimoji="1" lang="ja-JP" altLang="ja-JP" sz="1100">
              <a:solidFill>
                <a:schemeClr val="dk1"/>
              </a:solidFill>
              <a:effectLst/>
              <a:latin typeface="+mn-lt"/>
              <a:ea typeface="+mn-ea"/>
              <a:cs typeface="+mn-cs"/>
            </a:rPr>
            <a:t>　本村においては、本比率に普通交付税が占める割合は多く、その増減に大きく左右されるものといえる。</a:t>
          </a:r>
          <a:endParaRPr lang="ja-JP" altLang="ja-JP" sz="1400">
            <a:effectLst/>
          </a:endParaRPr>
        </a:p>
        <a:p>
          <a:r>
            <a:rPr kumimoji="1" lang="ja-JP" altLang="ja-JP" sz="1100">
              <a:solidFill>
                <a:schemeClr val="dk1"/>
              </a:solidFill>
              <a:effectLst/>
              <a:latin typeface="+mn-lt"/>
              <a:ea typeface="+mn-ea"/>
              <a:cs typeface="+mn-cs"/>
            </a:rPr>
            <a:t>　今後は新庁舎建設に伴う新発債の借入により、公債費の増加が見込まれることから、経常的経費の抑制に努めることとする。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64</xdr:row>
      <xdr:rowOff>123825</xdr:rowOff>
    </xdr:to>
    <xdr:cxnSp macro="">
      <xdr:nvCxnSpPr>
        <xdr:cNvPr id="133" name="直線コネクタ 132"/>
        <xdr:cNvCxnSpPr/>
      </xdr:nvCxnSpPr>
      <xdr:spPr>
        <a:xfrm>
          <a:off x="4114800" y="1106847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43392</xdr:rowOff>
    </xdr:from>
    <xdr:to>
      <xdr:col>19</xdr:col>
      <xdr:colOff>133350</xdr:colOff>
      <xdr:row>64</xdr:row>
      <xdr:rowOff>95673</xdr:rowOff>
    </xdr:to>
    <xdr:cxnSp macro="">
      <xdr:nvCxnSpPr>
        <xdr:cNvPr id="136" name="直線コネクタ 135"/>
        <xdr:cNvCxnSpPr/>
      </xdr:nvCxnSpPr>
      <xdr:spPr>
        <a:xfrm>
          <a:off x="3225800" y="1101619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118321</xdr:rowOff>
    </xdr:from>
    <xdr:to>
      <xdr:col>15</xdr:col>
      <xdr:colOff>82550</xdr:colOff>
      <xdr:row>64</xdr:row>
      <xdr:rowOff>43392</xdr:rowOff>
    </xdr:to>
    <xdr:cxnSp macro="">
      <xdr:nvCxnSpPr>
        <xdr:cNvPr id="139" name="直線コネクタ 138"/>
        <xdr:cNvCxnSpPr/>
      </xdr:nvCxnSpPr>
      <xdr:spPr>
        <a:xfrm>
          <a:off x="2336800" y="1091967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63</xdr:row>
      <xdr:rowOff>118321</xdr:rowOff>
    </xdr:to>
    <xdr:cxnSp macro="">
      <xdr:nvCxnSpPr>
        <xdr:cNvPr id="142" name="直線コネクタ 141"/>
        <xdr:cNvCxnSpPr/>
      </xdr:nvCxnSpPr>
      <xdr:spPr>
        <a:xfrm>
          <a:off x="1447800" y="1087141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52" name="楕円 151"/>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45102</xdr:rowOff>
    </xdr:from>
    <xdr:ext cx="762000" cy="259045"/>
    <xdr:sp macro="" textlink="">
      <xdr:nvSpPr>
        <xdr:cNvPr id="153" name="財政構造の弾力性該当値テキスト"/>
        <xdr:cNvSpPr txBox="1"/>
      </xdr:nvSpPr>
      <xdr:spPr>
        <a:xfrm>
          <a:off x="5041900" y="1101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7" name="テキスト ボックス 15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67521</xdr:rowOff>
    </xdr:from>
    <xdr:to>
      <xdr:col>11</xdr:col>
      <xdr:colOff>82550</xdr:colOff>
      <xdr:row>63</xdr:row>
      <xdr:rowOff>169121</xdr:rowOff>
    </xdr:to>
    <xdr:sp macro="" textlink="">
      <xdr:nvSpPr>
        <xdr:cNvPr id="158" name="楕円 157"/>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153898</xdr:rowOff>
    </xdr:from>
    <xdr:ext cx="762000" cy="259045"/>
    <xdr:sp macro="" textlink="">
      <xdr:nvSpPr>
        <xdr:cNvPr id="159" name="テキスト ボックス 158"/>
        <xdr:cNvSpPr txBox="1"/>
      </xdr:nvSpPr>
      <xdr:spPr>
        <a:xfrm>
          <a:off x="1955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19262</xdr:rowOff>
    </xdr:from>
    <xdr:to>
      <xdr:col>7</xdr:col>
      <xdr:colOff>31750</xdr:colOff>
      <xdr:row>63</xdr:row>
      <xdr:rowOff>120862</xdr:rowOff>
    </xdr:to>
    <xdr:sp macro="" textlink="">
      <xdr:nvSpPr>
        <xdr:cNvPr id="160" name="楕円 159"/>
        <xdr:cNvSpPr/>
      </xdr:nvSpPr>
      <xdr:spPr>
        <a:xfrm>
          <a:off x="1397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105639</xdr:rowOff>
    </xdr:from>
    <xdr:ext cx="762000" cy="259045"/>
    <xdr:sp macro="" textlink="">
      <xdr:nvSpPr>
        <xdr:cNvPr id="161" name="テキスト ボックス 160"/>
        <xdr:cNvSpPr txBox="1"/>
      </xdr:nvSpPr>
      <xdr:spPr>
        <a:xfrm>
          <a:off x="1066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物件費は前年度と比較して</a:t>
          </a:r>
          <a:r>
            <a:rPr kumimoji="1" lang="en-US" altLang="ja-JP" sz="1100">
              <a:solidFill>
                <a:schemeClr val="dk1"/>
              </a:solidFill>
              <a:effectLst/>
              <a:latin typeface="+mn-lt"/>
              <a:ea typeface="+mn-ea"/>
              <a:cs typeface="+mn-cs"/>
            </a:rPr>
            <a:t>115,018</a:t>
          </a:r>
          <a:r>
            <a:rPr kumimoji="1" lang="ja-JP" altLang="ja-JP" sz="1100">
              <a:solidFill>
                <a:schemeClr val="dk1"/>
              </a:solidFill>
              <a:effectLst/>
              <a:latin typeface="+mn-lt"/>
              <a:ea typeface="+mn-ea"/>
              <a:cs typeface="+mn-cs"/>
            </a:rPr>
            <a:t>千円増加しており、主な要因として、昨年度と比較し、可燃ごみ焼却委託料の増加等に伴う物件費の増加があげられる。本村においては、特別会計や一部事務組合へ人件費をほとんど充てていないことから、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　今後、人件費については、会計年度任用職員制度に伴い増加していくことが想定されるため、効率的な財政運営をおこなえるように努めることとする。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73690</xdr:rowOff>
    </xdr:from>
    <xdr:to>
      <xdr:col>23</xdr:col>
      <xdr:colOff>133350</xdr:colOff>
      <xdr:row>84</xdr:row>
      <xdr:rowOff>163285</xdr:rowOff>
    </xdr:to>
    <xdr:cxnSp macro="">
      <xdr:nvCxnSpPr>
        <xdr:cNvPr id="196" name="直線コネクタ 195"/>
        <xdr:cNvCxnSpPr/>
      </xdr:nvCxnSpPr>
      <xdr:spPr>
        <a:xfrm>
          <a:off x="4114800" y="14475490"/>
          <a:ext cx="838200" cy="8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38967</xdr:rowOff>
    </xdr:from>
    <xdr:to>
      <xdr:col>19</xdr:col>
      <xdr:colOff>133350</xdr:colOff>
      <xdr:row>84</xdr:row>
      <xdr:rowOff>73690</xdr:rowOff>
    </xdr:to>
    <xdr:cxnSp macro="">
      <xdr:nvCxnSpPr>
        <xdr:cNvPr id="199" name="直線コネクタ 198"/>
        <xdr:cNvCxnSpPr/>
      </xdr:nvCxnSpPr>
      <xdr:spPr>
        <a:xfrm>
          <a:off x="3225800" y="14440767"/>
          <a:ext cx="889000" cy="3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6407</xdr:rowOff>
    </xdr:from>
    <xdr:to>
      <xdr:col>15</xdr:col>
      <xdr:colOff>82550</xdr:colOff>
      <xdr:row>84</xdr:row>
      <xdr:rowOff>38967</xdr:rowOff>
    </xdr:to>
    <xdr:cxnSp macro="">
      <xdr:nvCxnSpPr>
        <xdr:cNvPr id="202" name="直線コネクタ 201"/>
        <xdr:cNvCxnSpPr/>
      </xdr:nvCxnSpPr>
      <xdr:spPr>
        <a:xfrm>
          <a:off x="2336800" y="14408207"/>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144700</xdr:rowOff>
    </xdr:from>
    <xdr:to>
      <xdr:col>11</xdr:col>
      <xdr:colOff>31750</xdr:colOff>
      <xdr:row>84</xdr:row>
      <xdr:rowOff>6407</xdr:rowOff>
    </xdr:to>
    <xdr:cxnSp macro="">
      <xdr:nvCxnSpPr>
        <xdr:cNvPr id="205" name="直線コネクタ 204"/>
        <xdr:cNvCxnSpPr/>
      </xdr:nvCxnSpPr>
      <xdr:spPr>
        <a:xfrm>
          <a:off x="1447800" y="14375050"/>
          <a:ext cx="8890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112485</xdr:rowOff>
    </xdr:from>
    <xdr:to>
      <xdr:col>23</xdr:col>
      <xdr:colOff>184150</xdr:colOff>
      <xdr:row>85</xdr:row>
      <xdr:rowOff>42635</xdr:rowOff>
    </xdr:to>
    <xdr:sp macro="" textlink="">
      <xdr:nvSpPr>
        <xdr:cNvPr id="215" name="楕円 214"/>
        <xdr:cNvSpPr/>
      </xdr:nvSpPr>
      <xdr:spPr>
        <a:xfrm>
          <a:off x="4902200" y="1451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84562</xdr:rowOff>
    </xdr:from>
    <xdr:ext cx="762000" cy="259045"/>
    <xdr:sp macro="" textlink="">
      <xdr:nvSpPr>
        <xdr:cNvPr id="216" name="人件費・物件費等の状況該当値テキスト"/>
        <xdr:cNvSpPr txBox="1"/>
      </xdr:nvSpPr>
      <xdr:spPr>
        <a:xfrm>
          <a:off x="5041900" y="1448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22890</xdr:rowOff>
    </xdr:from>
    <xdr:to>
      <xdr:col>19</xdr:col>
      <xdr:colOff>184150</xdr:colOff>
      <xdr:row>84</xdr:row>
      <xdr:rowOff>124490</xdr:rowOff>
    </xdr:to>
    <xdr:sp macro="" textlink="">
      <xdr:nvSpPr>
        <xdr:cNvPr id="217" name="楕円 216"/>
        <xdr:cNvSpPr/>
      </xdr:nvSpPr>
      <xdr:spPr>
        <a:xfrm>
          <a:off x="4064000" y="144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109267</xdr:rowOff>
    </xdr:from>
    <xdr:ext cx="736600" cy="259045"/>
    <xdr:sp macro="" textlink="">
      <xdr:nvSpPr>
        <xdr:cNvPr id="218" name="テキスト ボックス 217"/>
        <xdr:cNvSpPr txBox="1"/>
      </xdr:nvSpPr>
      <xdr:spPr>
        <a:xfrm>
          <a:off x="3733800" y="1451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159617</xdr:rowOff>
    </xdr:from>
    <xdr:to>
      <xdr:col>15</xdr:col>
      <xdr:colOff>133350</xdr:colOff>
      <xdr:row>84</xdr:row>
      <xdr:rowOff>89767</xdr:rowOff>
    </xdr:to>
    <xdr:sp macro="" textlink="">
      <xdr:nvSpPr>
        <xdr:cNvPr id="219" name="楕円 218"/>
        <xdr:cNvSpPr/>
      </xdr:nvSpPr>
      <xdr:spPr>
        <a:xfrm>
          <a:off x="3175000" y="143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74544</xdr:rowOff>
    </xdr:from>
    <xdr:ext cx="762000" cy="259045"/>
    <xdr:sp macro="" textlink="">
      <xdr:nvSpPr>
        <xdr:cNvPr id="220" name="テキスト ボックス 219"/>
        <xdr:cNvSpPr txBox="1"/>
      </xdr:nvSpPr>
      <xdr:spPr>
        <a:xfrm>
          <a:off x="2844800" y="1447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127057</xdr:rowOff>
    </xdr:from>
    <xdr:to>
      <xdr:col>11</xdr:col>
      <xdr:colOff>82550</xdr:colOff>
      <xdr:row>84</xdr:row>
      <xdr:rowOff>57207</xdr:rowOff>
    </xdr:to>
    <xdr:sp macro="" textlink="">
      <xdr:nvSpPr>
        <xdr:cNvPr id="221" name="楕円 220"/>
        <xdr:cNvSpPr/>
      </xdr:nvSpPr>
      <xdr:spPr>
        <a:xfrm>
          <a:off x="2286000" y="143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41984</xdr:rowOff>
    </xdr:from>
    <xdr:ext cx="762000" cy="259045"/>
    <xdr:sp macro="" textlink="">
      <xdr:nvSpPr>
        <xdr:cNvPr id="222" name="テキスト ボックス 221"/>
        <xdr:cNvSpPr txBox="1"/>
      </xdr:nvSpPr>
      <xdr:spPr>
        <a:xfrm>
          <a:off x="1955800" y="144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93900</xdr:rowOff>
    </xdr:from>
    <xdr:to>
      <xdr:col>7</xdr:col>
      <xdr:colOff>31750</xdr:colOff>
      <xdr:row>84</xdr:row>
      <xdr:rowOff>24050</xdr:rowOff>
    </xdr:to>
    <xdr:sp macro="" textlink="">
      <xdr:nvSpPr>
        <xdr:cNvPr id="223" name="楕円 222"/>
        <xdr:cNvSpPr/>
      </xdr:nvSpPr>
      <xdr:spPr>
        <a:xfrm>
          <a:off x="1397000" y="143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8827</xdr:rowOff>
    </xdr:from>
    <xdr:ext cx="762000" cy="259045"/>
    <xdr:sp macro="" textlink="">
      <xdr:nvSpPr>
        <xdr:cNvPr id="224" name="テキスト ボックス 223"/>
        <xdr:cNvSpPr txBox="1"/>
      </xdr:nvSpPr>
      <xdr:spPr>
        <a:xfrm>
          <a:off x="1066800" y="1441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上位級の職員における高卒及び短大卒区分の減少とともに、中途採用者の増加により、本指数の減少が見込まれる。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148468</xdr:rowOff>
    </xdr:to>
    <xdr:cxnSp macro="">
      <xdr:nvCxnSpPr>
        <xdr:cNvPr id="260" name="直線コネクタ 259"/>
        <xdr:cNvCxnSpPr/>
      </xdr:nvCxnSpPr>
      <xdr:spPr>
        <a:xfrm flipV="1">
          <a:off x="16179800" y="14949714"/>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148468</xdr:rowOff>
    </xdr:to>
    <xdr:cxnSp macro="">
      <xdr:nvCxnSpPr>
        <xdr:cNvPr id="263" name="直線コネクタ 262"/>
        <xdr:cNvCxnSpPr/>
      </xdr:nvCxnSpPr>
      <xdr:spPr>
        <a:xfrm>
          <a:off x="15290800" y="150071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91016</xdr:rowOff>
    </xdr:to>
    <xdr:cxnSp macro="">
      <xdr:nvCxnSpPr>
        <xdr:cNvPr id="266" name="直線コネクタ 265"/>
        <xdr:cNvCxnSpPr/>
      </xdr:nvCxnSpPr>
      <xdr:spPr>
        <a:xfrm>
          <a:off x="14401800" y="149152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56545</xdr:rowOff>
    </xdr:to>
    <xdr:cxnSp macro="">
      <xdr:nvCxnSpPr>
        <xdr:cNvPr id="269" name="直線コネクタ 268"/>
        <xdr:cNvCxnSpPr/>
      </xdr:nvCxnSpPr>
      <xdr:spPr>
        <a:xfrm flipV="1">
          <a:off x="13512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97668</xdr:rowOff>
    </xdr:from>
    <xdr:to>
      <xdr:col>77</xdr:col>
      <xdr:colOff>95250</xdr:colOff>
      <xdr:row>88</xdr:row>
      <xdr:rowOff>27818</xdr:rowOff>
    </xdr:to>
    <xdr:sp macro="" textlink="">
      <xdr:nvSpPr>
        <xdr:cNvPr id="281" name="楕円 280"/>
        <xdr:cNvSpPr/>
      </xdr:nvSpPr>
      <xdr:spPr>
        <a:xfrm>
          <a:off x="16129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12595</xdr:rowOff>
    </xdr:from>
    <xdr:ext cx="736600" cy="259045"/>
    <xdr:sp macro="" textlink="">
      <xdr:nvSpPr>
        <xdr:cNvPr id="282" name="テキスト ボックス 281"/>
        <xdr:cNvSpPr txBox="1"/>
      </xdr:nvSpPr>
      <xdr:spPr>
        <a:xfrm>
          <a:off x="15798800" y="1510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3" name="楕円 282"/>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4" name="テキスト ボックス 283"/>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5" name="楕円 284"/>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6" name="テキスト ボックス 285"/>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明日香村特別措置法にかかる各種事業の執行に伴い、景観維持等に関連する職員に加え、埋蔵文化財の調査が必要となっていることから、文化財関係職員も多く配置している。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今後は、行政サービスの低下とならないよう業務の最適化を実施し、「明日香村定員適正化計画」に基づき、職員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142579</xdr:rowOff>
    </xdr:from>
    <xdr:to>
      <xdr:col>81</xdr:col>
      <xdr:colOff>44450</xdr:colOff>
      <xdr:row>62</xdr:row>
      <xdr:rowOff>148209</xdr:rowOff>
    </xdr:to>
    <xdr:cxnSp macro="">
      <xdr:nvCxnSpPr>
        <xdr:cNvPr id="323" name="直線コネクタ 322"/>
        <xdr:cNvCxnSpPr/>
      </xdr:nvCxnSpPr>
      <xdr:spPr>
        <a:xfrm>
          <a:off x="16179800" y="10772479"/>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142579</xdr:rowOff>
    </xdr:to>
    <xdr:cxnSp macro="">
      <xdr:nvCxnSpPr>
        <xdr:cNvPr id="326" name="直線コネクタ 325"/>
        <xdr:cNvCxnSpPr/>
      </xdr:nvCxnSpPr>
      <xdr:spPr>
        <a:xfrm>
          <a:off x="15290800" y="1075880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114427</xdr:rowOff>
    </xdr:from>
    <xdr:to>
      <xdr:col>72</xdr:col>
      <xdr:colOff>203200</xdr:colOff>
      <xdr:row>62</xdr:row>
      <xdr:rowOff>128905</xdr:rowOff>
    </xdr:to>
    <xdr:cxnSp macro="">
      <xdr:nvCxnSpPr>
        <xdr:cNvPr id="329" name="直線コネクタ 328"/>
        <xdr:cNvCxnSpPr/>
      </xdr:nvCxnSpPr>
      <xdr:spPr>
        <a:xfrm>
          <a:off x="14401800" y="1074432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66971</xdr:rowOff>
    </xdr:from>
    <xdr:to>
      <xdr:col>68</xdr:col>
      <xdr:colOff>152400</xdr:colOff>
      <xdr:row>62</xdr:row>
      <xdr:rowOff>114427</xdr:rowOff>
    </xdr:to>
    <xdr:cxnSp macro="">
      <xdr:nvCxnSpPr>
        <xdr:cNvPr id="332" name="直線コネクタ 331"/>
        <xdr:cNvCxnSpPr/>
      </xdr:nvCxnSpPr>
      <xdr:spPr>
        <a:xfrm>
          <a:off x="13512800" y="10696871"/>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97409</xdr:rowOff>
    </xdr:from>
    <xdr:to>
      <xdr:col>81</xdr:col>
      <xdr:colOff>95250</xdr:colOff>
      <xdr:row>63</xdr:row>
      <xdr:rowOff>27559</xdr:rowOff>
    </xdr:to>
    <xdr:sp macro="" textlink="">
      <xdr:nvSpPr>
        <xdr:cNvPr id="342" name="楕円 341"/>
        <xdr:cNvSpPr/>
      </xdr:nvSpPr>
      <xdr:spPr>
        <a:xfrm>
          <a:off x="169672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69486</xdr:rowOff>
    </xdr:from>
    <xdr:ext cx="762000" cy="259045"/>
    <xdr:sp macro="" textlink="">
      <xdr:nvSpPr>
        <xdr:cNvPr id="343" name="定員管理の状況該当値テキスト"/>
        <xdr:cNvSpPr txBox="1"/>
      </xdr:nvSpPr>
      <xdr:spPr>
        <a:xfrm>
          <a:off x="17106900" y="1069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91779</xdr:rowOff>
    </xdr:from>
    <xdr:to>
      <xdr:col>77</xdr:col>
      <xdr:colOff>95250</xdr:colOff>
      <xdr:row>63</xdr:row>
      <xdr:rowOff>21929</xdr:rowOff>
    </xdr:to>
    <xdr:sp macro="" textlink="">
      <xdr:nvSpPr>
        <xdr:cNvPr id="344" name="楕円 343"/>
        <xdr:cNvSpPr/>
      </xdr:nvSpPr>
      <xdr:spPr>
        <a:xfrm>
          <a:off x="16129000" y="107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6706</xdr:rowOff>
    </xdr:from>
    <xdr:ext cx="736600" cy="259045"/>
    <xdr:sp macro="" textlink="">
      <xdr:nvSpPr>
        <xdr:cNvPr id="345" name="テキスト ボックス 344"/>
        <xdr:cNvSpPr txBox="1"/>
      </xdr:nvSpPr>
      <xdr:spPr>
        <a:xfrm>
          <a:off x="15798800" y="1080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6" name="楕円 345"/>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7" name="テキスト ボックス 346"/>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63627</xdr:rowOff>
    </xdr:from>
    <xdr:to>
      <xdr:col>68</xdr:col>
      <xdr:colOff>203200</xdr:colOff>
      <xdr:row>62</xdr:row>
      <xdr:rowOff>165227</xdr:rowOff>
    </xdr:to>
    <xdr:sp macro="" textlink="">
      <xdr:nvSpPr>
        <xdr:cNvPr id="348" name="楕円 347"/>
        <xdr:cNvSpPr/>
      </xdr:nvSpPr>
      <xdr:spPr>
        <a:xfrm>
          <a:off x="14351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150004</xdr:rowOff>
    </xdr:from>
    <xdr:ext cx="762000" cy="259045"/>
    <xdr:sp macro="" textlink="">
      <xdr:nvSpPr>
        <xdr:cNvPr id="349" name="テキスト ボックス 348"/>
        <xdr:cNvSpPr txBox="1"/>
      </xdr:nvSpPr>
      <xdr:spPr>
        <a:xfrm>
          <a:off x="14020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16171</xdr:rowOff>
    </xdr:from>
    <xdr:to>
      <xdr:col>64</xdr:col>
      <xdr:colOff>152400</xdr:colOff>
      <xdr:row>62</xdr:row>
      <xdr:rowOff>117771</xdr:rowOff>
    </xdr:to>
    <xdr:sp macro="" textlink="">
      <xdr:nvSpPr>
        <xdr:cNvPr id="350" name="楕円 349"/>
        <xdr:cNvSpPr/>
      </xdr:nvSpPr>
      <xdr:spPr>
        <a:xfrm>
          <a:off x="13462000" y="106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102548</xdr:rowOff>
    </xdr:from>
    <xdr:ext cx="762000" cy="259045"/>
    <xdr:sp macro="" textlink="">
      <xdr:nvSpPr>
        <xdr:cNvPr id="351" name="テキスト ボックス 350"/>
        <xdr:cNvSpPr txBox="1"/>
      </xdr:nvSpPr>
      <xdr:spPr>
        <a:xfrm>
          <a:off x="13131800" y="1073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。主な理由は、公営企業に要する経費の財源とする地方債の償還の財源に充てたと認められる繰入金の減少による。（▲</a:t>
          </a:r>
          <a:r>
            <a:rPr kumimoji="1" lang="en-US" altLang="ja-JP" sz="1100">
              <a:solidFill>
                <a:schemeClr val="dk1"/>
              </a:solidFill>
              <a:effectLst/>
              <a:latin typeface="+mn-lt"/>
              <a:ea typeface="+mn-ea"/>
              <a:cs typeface="+mn-cs"/>
            </a:rPr>
            <a:t>24,664</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　新庁舎建設に伴う基金の取り崩し等による充当可能財源の減少や新発債の借入よる元利償還金の増加が控えていることから、財政運営の健全化を図ることとする。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164254</xdr:rowOff>
    </xdr:to>
    <xdr:cxnSp macro="">
      <xdr:nvCxnSpPr>
        <xdr:cNvPr id="385" name="直線コネクタ 384"/>
        <xdr:cNvCxnSpPr/>
      </xdr:nvCxnSpPr>
      <xdr:spPr>
        <a:xfrm flipV="1">
          <a:off x="16179800" y="66632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38</xdr:row>
      <xdr:rowOff>164254</xdr:rowOff>
    </xdr:to>
    <xdr:cxnSp macro="">
      <xdr:nvCxnSpPr>
        <xdr:cNvPr id="388" name="直線コネクタ 387"/>
        <xdr:cNvCxnSpPr/>
      </xdr:nvCxnSpPr>
      <xdr:spPr>
        <a:xfrm>
          <a:off x="15290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148167</xdr:rowOff>
    </xdr:to>
    <xdr:cxnSp macro="">
      <xdr:nvCxnSpPr>
        <xdr:cNvPr id="391" name="直線コネクタ 390"/>
        <xdr:cNvCxnSpPr/>
      </xdr:nvCxnSpPr>
      <xdr:spPr>
        <a:xfrm>
          <a:off x="14401800" y="66471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97367</xdr:rowOff>
    </xdr:to>
    <xdr:cxnSp macro="">
      <xdr:nvCxnSpPr>
        <xdr:cNvPr id="394" name="直線コネクタ 393"/>
        <xdr:cNvCxnSpPr/>
      </xdr:nvCxnSpPr>
      <xdr:spPr>
        <a:xfrm flipV="1">
          <a:off x="13512800" y="66471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6" name="楕円 405"/>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7" name="テキスト ボックス 406"/>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0" name="楕円 409"/>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1" name="テキスト ボックス 410"/>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412" name="楕円 411"/>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413" name="テキスト ボックス 412"/>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将来負担比率は、前年度と比較して</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しており、その主な要因として</a:t>
          </a:r>
          <a:r>
            <a:rPr kumimoji="1" lang="ja-JP" altLang="en-US" sz="1100">
              <a:solidFill>
                <a:schemeClr val="dk1"/>
              </a:solidFill>
              <a:effectLst/>
              <a:latin typeface="+mn-lt"/>
              <a:ea typeface="+mn-ea"/>
              <a:cs typeface="+mn-cs"/>
            </a:rPr>
            <a:t>、公営企業債等繰入見込額の減少による。（▲</a:t>
          </a:r>
          <a:r>
            <a:rPr kumimoji="1" lang="en-US" altLang="ja-JP" sz="1100">
              <a:solidFill>
                <a:schemeClr val="dk1"/>
              </a:solidFill>
              <a:effectLst/>
              <a:latin typeface="+mn-lt"/>
              <a:ea typeface="+mn-ea"/>
              <a:cs typeface="+mn-cs"/>
            </a:rPr>
            <a:t>493,422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今後は、新庁舎建設に伴う新発債の借入に加え、充当可能基金の減少により、本比率の悪化が想定できることから、各種事業を精査し、地方債の新規借入を減少すること、さらには充当可能基金への積極的な積立を行う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165049</xdr:rowOff>
    </xdr:from>
    <xdr:to>
      <xdr:col>81</xdr:col>
      <xdr:colOff>44450</xdr:colOff>
      <xdr:row>16</xdr:row>
      <xdr:rowOff>104597</xdr:rowOff>
    </xdr:to>
    <xdr:cxnSp macro="">
      <xdr:nvCxnSpPr>
        <xdr:cNvPr id="445" name="直線コネクタ 444"/>
        <xdr:cNvCxnSpPr/>
      </xdr:nvCxnSpPr>
      <xdr:spPr>
        <a:xfrm flipV="1">
          <a:off x="16179800" y="2736799"/>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96876</xdr:rowOff>
    </xdr:from>
    <xdr:to>
      <xdr:col>77</xdr:col>
      <xdr:colOff>44450</xdr:colOff>
      <xdr:row>16</xdr:row>
      <xdr:rowOff>104597</xdr:rowOff>
    </xdr:to>
    <xdr:cxnSp macro="">
      <xdr:nvCxnSpPr>
        <xdr:cNvPr id="448" name="直線コネクタ 447"/>
        <xdr:cNvCxnSpPr/>
      </xdr:nvCxnSpPr>
      <xdr:spPr>
        <a:xfrm>
          <a:off x="15290800" y="284007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29312</xdr:rowOff>
    </xdr:from>
    <xdr:to>
      <xdr:col>72</xdr:col>
      <xdr:colOff>203200</xdr:colOff>
      <xdr:row>16</xdr:row>
      <xdr:rowOff>96876</xdr:rowOff>
    </xdr:to>
    <xdr:cxnSp macro="">
      <xdr:nvCxnSpPr>
        <xdr:cNvPr id="451" name="直線コネクタ 450"/>
        <xdr:cNvCxnSpPr/>
      </xdr:nvCxnSpPr>
      <xdr:spPr>
        <a:xfrm>
          <a:off x="14401800" y="277251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29312</xdr:rowOff>
    </xdr:from>
    <xdr:to>
      <xdr:col>68</xdr:col>
      <xdr:colOff>152400</xdr:colOff>
      <xdr:row>16</xdr:row>
      <xdr:rowOff>112319</xdr:rowOff>
    </xdr:to>
    <xdr:cxnSp macro="">
      <xdr:nvCxnSpPr>
        <xdr:cNvPr id="454" name="直線コネクタ 453"/>
        <xdr:cNvCxnSpPr/>
      </xdr:nvCxnSpPr>
      <xdr:spPr>
        <a:xfrm flipV="1">
          <a:off x="13512800" y="27725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114249</xdr:rowOff>
    </xdr:from>
    <xdr:to>
      <xdr:col>81</xdr:col>
      <xdr:colOff>95250</xdr:colOff>
      <xdr:row>16</xdr:row>
      <xdr:rowOff>44399</xdr:rowOff>
    </xdr:to>
    <xdr:sp macro="" textlink="">
      <xdr:nvSpPr>
        <xdr:cNvPr id="464" name="楕円 463"/>
        <xdr:cNvSpPr/>
      </xdr:nvSpPr>
      <xdr:spPr>
        <a:xfrm>
          <a:off x="169672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86326</xdr:rowOff>
    </xdr:from>
    <xdr:ext cx="762000" cy="259045"/>
    <xdr:sp macro="" textlink="">
      <xdr:nvSpPr>
        <xdr:cNvPr id="465" name="将来負担の状況該当値テキスト"/>
        <xdr:cNvSpPr txBox="1"/>
      </xdr:nvSpPr>
      <xdr:spPr>
        <a:xfrm>
          <a:off x="17106900" y="265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53797</xdr:rowOff>
    </xdr:from>
    <xdr:to>
      <xdr:col>77</xdr:col>
      <xdr:colOff>95250</xdr:colOff>
      <xdr:row>16</xdr:row>
      <xdr:rowOff>155397</xdr:rowOff>
    </xdr:to>
    <xdr:sp macro="" textlink="">
      <xdr:nvSpPr>
        <xdr:cNvPr id="466" name="楕円 465"/>
        <xdr:cNvSpPr/>
      </xdr:nvSpPr>
      <xdr:spPr>
        <a:xfrm>
          <a:off x="16129000" y="2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140174</xdr:rowOff>
    </xdr:from>
    <xdr:ext cx="736600" cy="259045"/>
    <xdr:sp macro="" textlink="">
      <xdr:nvSpPr>
        <xdr:cNvPr id="467" name="テキスト ボックス 466"/>
        <xdr:cNvSpPr txBox="1"/>
      </xdr:nvSpPr>
      <xdr:spPr>
        <a:xfrm>
          <a:off x="15798800" y="288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46076</xdr:rowOff>
    </xdr:from>
    <xdr:to>
      <xdr:col>73</xdr:col>
      <xdr:colOff>44450</xdr:colOff>
      <xdr:row>16</xdr:row>
      <xdr:rowOff>147676</xdr:rowOff>
    </xdr:to>
    <xdr:sp macro="" textlink="">
      <xdr:nvSpPr>
        <xdr:cNvPr id="468" name="楕円 467"/>
        <xdr:cNvSpPr/>
      </xdr:nvSpPr>
      <xdr:spPr>
        <a:xfrm>
          <a:off x="152400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132453</xdr:rowOff>
    </xdr:from>
    <xdr:ext cx="762000" cy="259045"/>
    <xdr:sp macro="" textlink="">
      <xdr:nvSpPr>
        <xdr:cNvPr id="469" name="テキスト ボックス 468"/>
        <xdr:cNvSpPr txBox="1"/>
      </xdr:nvSpPr>
      <xdr:spPr>
        <a:xfrm>
          <a:off x="14909800" y="28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149962</xdr:rowOff>
    </xdr:from>
    <xdr:to>
      <xdr:col>68</xdr:col>
      <xdr:colOff>203200</xdr:colOff>
      <xdr:row>16</xdr:row>
      <xdr:rowOff>80112</xdr:rowOff>
    </xdr:to>
    <xdr:sp macro="" textlink="">
      <xdr:nvSpPr>
        <xdr:cNvPr id="470" name="楕円 469"/>
        <xdr:cNvSpPr/>
      </xdr:nvSpPr>
      <xdr:spPr>
        <a:xfrm>
          <a:off x="143510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64889</xdr:rowOff>
    </xdr:from>
    <xdr:ext cx="762000" cy="259045"/>
    <xdr:sp macro="" textlink="">
      <xdr:nvSpPr>
        <xdr:cNvPr id="471" name="テキスト ボックス 470"/>
        <xdr:cNvSpPr txBox="1"/>
      </xdr:nvSpPr>
      <xdr:spPr>
        <a:xfrm>
          <a:off x="14020800" y="280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61519</xdr:rowOff>
    </xdr:from>
    <xdr:to>
      <xdr:col>64</xdr:col>
      <xdr:colOff>152400</xdr:colOff>
      <xdr:row>16</xdr:row>
      <xdr:rowOff>163119</xdr:rowOff>
    </xdr:to>
    <xdr:sp macro="" textlink="">
      <xdr:nvSpPr>
        <xdr:cNvPr id="472" name="楕円 471"/>
        <xdr:cNvSpPr/>
      </xdr:nvSpPr>
      <xdr:spPr>
        <a:xfrm>
          <a:off x="13462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147896</xdr:rowOff>
    </xdr:from>
    <xdr:ext cx="762000" cy="259045"/>
    <xdr:sp macro="" textlink="">
      <xdr:nvSpPr>
        <xdr:cNvPr id="473" name="テキスト ボックス 472"/>
        <xdr:cNvSpPr txBox="1"/>
      </xdr:nvSpPr>
      <xdr:spPr>
        <a:xfrm>
          <a:off x="13131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
5,521
24.10
4,012,050
3,637,796
352,436
2,016,539
3,040,671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特別会計や一部事務組合においてほとんど充てていないことに加え、普通建設事業における事務費にも含めていないことから、高水準となっている。明日香村特別措置法の関係により、各種事業への人員を増加していることも高水準となる要因といえ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49276</xdr:rowOff>
    </xdr:from>
    <xdr:to>
      <xdr:col>24</xdr:col>
      <xdr:colOff>25400</xdr:colOff>
      <xdr:row>40</xdr:row>
      <xdr:rowOff>58420</xdr:rowOff>
    </xdr:to>
    <xdr:cxnSp macro="">
      <xdr:nvCxnSpPr>
        <xdr:cNvPr id="64" name="直線コネクタ 63"/>
        <xdr:cNvCxnSpPr/>
      </xdr:nvCxnSpPr>
      <xdr:spPr>
        <a:xfrm flipV="1">
          <a:off x="3987800" y="6907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58420</xdr:rowOff>
    </xdr:from>
    <xdr:to>
      <xdr:col>19</xdr:col>
      <xdr:colOff>187325</xdr:colOff>
      <xdr:row>40</xdr:row>
      <xdr:rowOff>108712</xdr:rowOff>
    </xdr:to>
    <xdr:cxnSp macro="">
      <xdr:nvCxnSpPr>
        <xdr:cNvPr id="67" name="直線コネクタ 66"/>
        <xdr:cNvCxnSpPr/>
      </xdr:nvCxnSpPr>
      <xdr:spPr>
        <a:xfrm flipV="1">
          <a:off x="3098800" y="69164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40132</xdr:rowOff>
    </xdr:from>
    <xdr:to>
      <xdr:col>15</xdr:col>
      <xdr:colOff>98425</xdr:colOff>
      <xdr:row>40</xdr:row>
      <xdr:rowOff>108712</xdr:rowOff>
    </xdr:to>
    <xdr:cxnSp macro="">
      <xdr:nvCxnSpPr>
        <xdr:cNvPr id="70" name="直線コネクタ 69"/>
        <xdr:cNvCxnSpPr/>
      </xdr:nvCxnSpPr>
      <xdr:spPr>
        <a:xfrm>
          <a:off x="2209800" y="68981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152146</xdr:rowOff>
    </xdr:from>
    <xdr:to>
      <xdr:col>11</xdr:col>
      <xdr:colOff>9525</xdr:colOff>
      <xdr:row>40</xdr:row>
      <xdr:rowOff>40132</xdr:rowOff>
    </xdr:to>
    <xdr:cxnSp macro="">
      <xdr:nvCxnSpPr>
        <xdr:cNvPr id="73" name="直線コネクタ 72"/>
        <xdr:cNvCxnSpPr/>
      </xdr:nvCxnSpPr>
      <xdr:spPr>
        <a:xfrm>
          <a:off x="1320800" y="68386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169926</xdr:rowOff>
    </xdr:from>
    <xdr:to>
      <xdr:col>24</xdr:col>
      <xdr:colOff>76200</xdr:colOff>
      <xdr:row>40</xdr:row>
      <xdr:rowOff>100076</xdr:rowOff>
    </xdr:to>
    <xdr:sp macro="" textlink="">
      <xdr:nvSpPr>
        <xdr:cNvPr id="83" name="楕円 82"/>
        <xdr:cNvSpPr/>
      </xdr:nvSpPr>
      <xdr:spPr>
        <a:xfrm>
          <a:off x="47752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78503</xdr:rowOff>
    </xdr:from>
    <xdr:ext cx="762000" cy="259045"/>
    <xdr:sp macro="" textlink="">
      <xdr:nvSpPr>
        <xdr:cNvPr id="84" name="人件費該当値テキスト"/>
        <xdr:cNvSpPr txBox="1"/>
      </xdr:nvSpPr>
      <xdr:spPr>
        <a:xfrm>
          <a:off x="4914900" y="676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xdr:rowOff>
    </xdr:from>
    <xdr:to>
      <xdr:col>20</xdr:col>
      <xdr:colOff>38100</xdr:colOff>
      <xdr:row>40</xdr:row>
      <xdr:rowOff>109220</xdr:rowOff>
    </xdr:to>
    <xdr:sp macro="" textlink="">
      <xdr:nvSpPr>
        <xdr:cNvPr id="85" name="楕円 84"/>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93997</xdr:rowOff>
    </xdr:from>
    <xdr:ext cx="736600" cy="259045"/>
    <xdr:sp macro="" textlink="">
      <xdr:nvSpPr>
        <xdr:cNvPr id="86" name="テキスト ボックス 85"/>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57912</xdr:rowOff>
    </xdr:from>
    <xdr:to>
      <xdr:col>15</xdr:col>
      <xdr:colOff>149225</xdr:colOff>
      <xdr:row>40</xdr:row>
      <xdr:rowOff>159512</xdr:rowOff>
    </xdr:to>
    <xdr:sp macro="" textlink="">
      <xdr:nvSpPr>
        <xdr:cNvPr id="87" name="楕円 86"/>
        <xdr:cNvSpPr/>
      </xdr:nvSpPr>
      <xdr:spPr>
        <a:xfrm>
          <a:off x="3048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144289</xdr:rowOff>
    </xdr:from>
    <xdr:ext cx="762000" cy="259045"/>
    <xdr:sp macro="" textlink="">
      <xdr:nvSpPr>
        <xdr:cNvPr id="88" name="テキスト ボックス 87"/>
        <xdr:cNvSpPr txBox="1"/>
      </xdr:nvSpPr>
      <xdr:spPr>
        <a:xfrm>
          <a:off x="2717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160782</xdr:rowOff>
    </xdr:from>
    <xdr:to>
      <xdr:col>11</xdr:col>
      <xdr:colOff>60325</xdr:colOff>
      <xdr:row>40</xdr:row>
      <xdr:rowOff>90932</xdr:rowOff>
    </xdr:to>
    <xdr:sp macro="" textlink="">
      <xdr:nvSpPr>
        <xdr:cNvPr id="89" name="楕円 88"/>
        <xdr:cNvSpPr/>
      </xdr:nvSpPr>
      <xdr:spPr>
        <a:xfrm>
          <a:off x="215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75709</xdr:rowOff>
    </xdr:from>
    <xdr:ext cx="762000" cy="259045"/>
    <xdr:sp macro="" textlink="">
      <xdr:nvSpPr>
        <xdr:cNvPr id="90" name="テキスト ボックス 89"/>
        <xdr:cNvSpPr txBox="1"/>
      </xdr:nvSpPr>
      <xdr:spPr>
        <a:xfrm>
          <a:off x="1828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101346</xdr:rowOff>
    </xdr:from>
    <xdr:to>
      <xdr:col>6</xdr:col>
      <xdr:colOff>171450</xdr:colOff>
      <xdr:row>40</xdr:row>
      <xdr:rowOff>31496</xdr:rowOff>
    </xdr:to>
    <xdr:sp macro="" textlink="">
      <xdr:nvSpPr>
        <xdr:cNvPr id="91" name="楕円 90"/>
        <xdr:cNvSpPr/>
      </xdr:nvSpPr>
      <xdr:spPr>
        <a:xfrm>
          <a:off x="1270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16273</xdr:rowOff>
    </xdr:from>
    <xdr:ext cx="762000" cy="259045"/>
    <xdr:sp macro="" textlink="">
      <xdr:nvSpPr>
        <xdr:cNvPr id="92" name="テキスト ボックス 91"/>
        <xdr:cNvSpPr txBox="1"/>
      </xdr:nvSpPr>
      <xdr:spPr>
        <a:xfrm>
          <a:off x="939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年の明日香村行財政改革により、積極的なコスト削減に努めているものの、業務の外部委託等による委託料の増加傾向にあることから、事業の縮小を含め、経常経費の抑制に努める。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144145</xdr:rowOff>
    </xdr:from>
    <xdr:to>
      <xdr:col>82</xdr:col>
      <xdr:colOff>107950</xdr:colOff>
      <xdr:row>17</xdr:row>
      <xdr:rowOff>86995</xdr:rowOff>
    </xdr:to>
    <xdr:cxnSp macro="">
      <xdr:nvCxnSpPr>
        <xdr:cNvPr id="121" name="直線コネクタ 120"/>
        <xdr:cNvCxnSpPr/>
      </xdr:nvCxnSpPr>
      <xdr:spPr>
        <a:xfrm>
          <a:off x="15671800" y="288734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29845</xdr:rowOff>
    </xdr:from>
    <xdr:to>
      <xdr:col>78</xdr:col>
      <xdr:colOff>69850</xdr:colOff>
      <xdr:row>16</xdr:row>
      <xdr:rowOff>144145</xdr:rowOff>
    </xdr:to>
    <xdr:cxnSp macro="">
      <xdr:nvCxnSpPr>
        <xdr:cNvPr id="124" name="直線コネクタ 123"/>
        <xdr:cNvCxnSpPr/>
      </xdr:nvCxnSpPr>
      <xdr:spPr>
        <a:xfrm>
          <a:off x="14782800" y="277304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24130</xdr:rowOff>
    </xdr:from>
    <xdr:to>
      <xdr:col>73</xdr:col>
      <xdr:colOff>180975</xdr:colOff>
      <xdr:row>16</xdr:row>
      <xdr:rowOff>29845</xdr:rowOff>
    </xdr:to>
    <xdr:cxnSp macro="">
      <xdr:nvCxnSpPr>
        <xdr:cNvPr id="127" name="直線コネクタ 126"/>
        <xdr:cNvCxnSpPr/>
      </xdr:nvCxnSpPr>
      <xdr:spPr>
        <a:xfrm>
          <a:off x="13893800" y="2767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18415</xdr:rowOff>
    </xdr:from>
    <xdr:to>
      <xdr:col>69</xdr:col>
      <xdr:colOff>92075</xdr:colOff>
      <xdr:row>16</xdr:row>
      <xdr:rowOff>24130</xdr:rowOff>
    </xdr:to>
    <xdr:cxnSp macro="">
      <xdr:nvCxnSpPr>
        <xdr:cNvPr id="130" name="直線コネクタ 129"/>
        <xdr:cNvCxnSpPr/>
      </xdr:nvCxnSpPr>
      <xdr:spPr>
        <a:xfrm>
          <a:off x="13004800" y="2761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36195</xdr:rowOff>
    </xdr:from>
    <xdr:to>
      <xdr:col>82</xdr:col>
      <xdr:colOff>158750</xdr:colOff>
      <xdr:row>17</xdr:row>
      <xdr:rowOff>137795</xdr:rowOff>
    </xdr:to>
    <xdr:sp macro="" textlink="">
      <xdr:nvSpPr>
        <xdr:cNvPr id="140" name="楕円 139"/>
        <xdr:cNvSpPr/>
      </xdr:nvSpPr>
      <xdr:spPr>
        <a:xfrm>
          <a:off x="164592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8272</xdr:rowOff>
    </xdr:from>
    <xdr:ext cx="762000" cy="259045"/>
    <xdr:sp macro="" textlink="">
      <xdr:nvSpPr>
        <xdr:cNvPr id="141" name="物件費該当値テキスト"/>
        <xdr:cNvSpPr txBox="1"/>
      </xdr:nvSpPr>
      <xdr:spPr>
        <a:xfrm>
          <a:off x="165989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93345</xdr:rowOff>
    </xdr:from>
    <xdr:to>
      <xdr:col>78</xdr:col>
      <xdr:colOff>120650</xdr:colOff>
      <xdr:row>17</xdr:row>
      <xdr:rowOff>23495</xdr:rowOff>
    </xdr:to>
    <xdr:sp macro="" textlink="">
      <xdr:nvSpPr>
        <xdr:cNvPr id="142" name="楕円 141"/>
        <xdr:cNvSpPr/>
      </xdr:nvSpPr>
      <xdr:spPr>
        <a:xfrm>
          <a:off x="156210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8272</xdr:rowOff>
    </xdr:from>
    <xdr:ext cx="736600" cy="259045"/>
    <xdr:sp macro="" textlink="">
      <xdr:nvSpPr>
        <xdr:cNvPr id="143" name="テキスト ボックス 142"/>
        <xdr:cNvSpPr txBox="1"/>
      </xdr:nvSpPr>
      <xdr:spPr>
        <a:xfrm>
          <a:off x="15290800" y="292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150495</xdr:rowOff>
    </xdr:from>
    <xdr:to>
      <xdr:col>74</xdr:col>
      <xdr:colOff>31750</xdr:colOff>
      <xdr:row>16</xdr:row>
      <xdr:rowOff>80645</xdr:rowOff>
    </xdr:to>
    <xdr:sp macro="" textlink="">
      <xdr:nvSpPr>
        <xdr:cNvPr id="144" name="楕円 143"/>
        <xdr:cNvSpPr/>
      </xdr:nvSpPr>
      <xdr:spPr>
        <a:xfrm>
          <a:off x="14732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65422</xdr:rowOff>
    </xdr:from>
    <xdr:ext cx="762000" cy="259045"/>
    <xdr:sp macro="" textlink="">
      <xdr:nvSpPr>
        <xdr:cNvPr id="145" name="テキスト ボックス 144"/>
        <xdr:cNvSpPr txBox="1"/>
      </xdr:nvSpPr>
      <xdr:spPr>
        <a:xfrm>
          <a:off x="144018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144780</xdr:rowOff>
    </xdr:from>
    <xdr:to>
      <xdr:col>69</xdr:col>
      <xdr:colOff>142875</xdr:colOff>
      <xdr:row>16</xdr:row>
      <xdr:rowOff>74930</xdr:rowOff>
    </xdr:to>
    <xdr:sp macro="" textlink="">
      <xdr:nvSpPr>
        <xdr:cNvPr id="146" name="楕円 145"/>
        <xdr:cNvSpPr/>
      </xdr:nvSpPr>
      <xdr:spPr>
        <a:xfrm>
          <a:off x="13843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59707</xdr:rowOff>
    </xdr:from>
    <xdr:ext cx="762000" cy="259045"/>
    <xdr:sp macro="" textlink="">
      <xdr:nvSpPr>
        <xdr:cNvPr id="147" name="テキスト ボックス 146"/>
        <xdr:cNvSpPr txBox="1"/>
      </xdr:nvSpPr>
      <xdr:spPr>
        <a:xfrm>
          <a:off x="13512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139065</xdr:rowOff>
    </xdr:from>
    <xdr:to>
      <xdr:col>65</xdr:col>
      <xdr:colOff>53975</xdr:colOff>
      <xdr:row>16</xdr:row>
      <xdr:rowOff>69215</xdr:rowOff>
    </xdr:to>
    <xdr:sp macro="" textlink="">
      <xdr:nvSpPr>
        <xdr:cNvPr id="148" name="楕円 147"/>
        <xdr:cNvSpPr/>
      </xdr:nvSpPr>
      <xdr:spPr>
        <a:xfrm>
          <a:off x="12954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53992</xdr:rowOff>
    </xdr:from>
    <xdr:ext cx="762000" cy="259045"/>
    <xdr:sp macro="" textlink="">
      <xdr:nvSpPr>
        <xdr:cNvPr id="149" name="テキスト ボックス 148"/>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扶助費は、各年度において大きな増減はなく、類似団体と比較しても低い水準を保っている。今後は、扶助費が同水準で推移していくことが想定される。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97065</xdr:rowOff>
    </xdr:to>
    <xdr:cxnSp macro="">
      <xdr:nvCxnSpPr>
        <xdr:cNvPr id="183" name="直線コネクタ 182"/>
        <xdr:cNvCxnSpPr/>
      </xdr:nvCxnSpPr>
      <xdr:spPr>
        <a:xfrm>
          <a:off x="3987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42635</xdr:rowOff>
    </xdr:to>
    <xdr:cxnSp macro="">
      <xdr:nvCxnSpPr>
        <xdr:cNvPr id="186" name="直線コネクタ 185"/>
        <xdr:cNvCxnSpPr/>
      </xdr:nvCxnSpPr>
      <xdr:spPr>
        <a:xfrm>
          <a:off x="3098800" y="9428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170543</xdr:rowOff>
    </xdr:to>
    <xdr:cxnSp macro="">
      <xdr:nvCxnSpPr>
        <xdr:cNvPr id="189" name="直線コネクタ 188"/>
        <xdr:cNvCxnSpPr/>
      </xdr:nvCxnSpPr>
      <xdr:spPr>
        <a:xfrm>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2" name="直線コネクタ 191"/>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2" name="楕円 201"/>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3"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4" name="楕円 203"/>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05" name="テキスト ボックス 20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06" name="楕円 205"/>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7" name="テキスト ボックス 206"/>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8" name="楕円 20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9" name="テキスト ボックス 208"/>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0" name="楕円 209"/>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1" name="テキスト ボックス 210"/>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に下水道事業会計が公営企業法適用企業へ移行したため</a:t>
          </a:r>
          <a:r>
            <a:rPr kumimoji="1" lang="ja-JP" altLang="ja-JP" sz="1100">
              <a:solidFill>
                <a:schemeClr val="dk1"/>
              </a:solidFill>
              <a:effectLst/>
              <a:latin typeface="+mn-lt"/>
              <a:ea typeface="+mn-ea"/>
              <a:cs typeface="+mn-cs"/>
            </a:rPr>
            <a:t>、繰出金から</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に変更とな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、数値が昨年度よりも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国民健康保険特別会計や後期高齢者医療特別会計、介護保健特別会計への繰出金が増加していくことが想定されるため、各会計についても適正な財政運営に努める。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170434</xdr:rowOff>
    </xdr:to>
    <xdr:cxnSp macro="">
      <xdr:nvCxnSpPr>
        <xdr:cNvPr id="241" name="直線コネクタ 240"/>
        <xdr:cNvCxnSpPr/>
      </xdr:nvCxnSpPr>
      <xdr:spPr>
        <a:xfrm flipV="1">
          <a:off x="15671800" y="965962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170434</xdr:rowOff>
    </xdr:to>
    <xdr:cxnSp macro="">
      <xdr:nvCxnSpPr>
        <xdr:cNvPr id="244" name="直線コネクタ 243"/>
        <xdr:cNvCxnSpPr/>
      </xdr:nvCxnSpPr>
      <xdr:spPr>
        <a:xfrm>
          <a:off x="14782800" y="98470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74422</xdr:rowOff>
    </xdr:to>
    <xdr:cxnSp macro="">
      <xdr:nvCxnSpPr>
        <xdr:cNvPr id="247" name="直線コネクタ 246"/>
        <xdr:cNvCxnSpPr/>
      </xdr:nvCxnSpPr>
      <xdr:spPr>
        <a:xfrm>
          <a:off x="13893800" y="9842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69850</xdr:rowOff>
    </xdr:to>
    <xdr:cxnSp macro="">
      <xdr:nvCxnSpPr>
        <xdr:cNvPr id="250" name="直線コネクタ 249"/>
        <xdr:cNvCxnSpPr/>
      </xdr:nvCxnSpPr>
      <xdr:spPr>
        <a:xfrm>
          <a:off x="13004800" y="9828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0" name="楕円 25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1"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2" name="楕円 261"/>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63" name="テキスト ボックス 262"/>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4" name="楕円 263"/>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5" name="テキスト ボックス 264"/>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6" name="楕円 26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7" name="テキスト ボックス 26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68" name="楕円 267"/>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69" name="テキスト ボックス 268"/>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令和元年度に下水道事業会計が公営企業法適用企業へ移行したため、繰出金から補助費へ変更となり、数値が昨年度よりも増加している。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各種団体への補助金等を削減し、それ以後についても新たな支出を抑制していることにより、低い水準を保っている。今後も各種事業について実績等を精査し、適正な補助交付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37</xdr:row>
      <xdr:rowOff>1270</xdr:rowOff>
    </xdr:to>
    <xdr:cxnSp macro="">
      <xdr:nvCxnSpPr>
        <xdr:cNvPr id="299" name="直線コネクタ 298"/>
        <xdr:cNvCxnSpPr/>
      </xdr:nvCxnSpPr>
      <xdr:spPr>
        <a:xfrm>
          <a:off x="15671800" y="613460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138430</xdr:rowOff>
    </xdr:to>
    <xdr:cxnSp macro="">
      <xdr:nvCxnSpPr>
        <xdr:cNvPr id="302" name="直線コネクタ 301"/>
        <xdr:cNvCxnSpPr/>
      </xdr:nvCxnSpPr>
      <xdr:spPr>
        <a:xfrm flipV="1">
          <a:off x="14782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138430</xdr:rowOff>
    </xdr:to>
    <xdr:cxnSp macro="">
      <xdr:nvCxnSpPr>
        <xdr:cNvPr id="305" name="直線コネクタ 304"/>
        <xdr:cNvCxnSpPr/>
      </xdr:nvCxnSpPr>
      <xdr:spPr>
        <a:xfrm>
          <a:off x="13893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165862</xdr:rowOff>
    </xdr:to>
    <xdr:cxnSp macro="">
      <xdr:nvCxnSpPr>
        <xdr:cNvPr id="308" name="直線コネクタ 307"/>
        <xdr:cNvCxnSpPr/>
      </xdr:nvCxnSpPr>
      <xdr:spPr>
        <a:xfrm flipV="1">
          <a:off x="13004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楕円 31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19"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0" name="楕円 319"/>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1" name="テキスト ボックス 320"/>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2" name="楕円 321"/>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3" name="テキスト ボックス 322"/>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4" name="楕円 323"/>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5" name="テキスト ボックス 324"/>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6" name="楕円 325"/>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7" name="テキスト ボックス 326"/>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経常収支比率の公債費は、平成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年度をピークに減少傾向にある。大規模な借入の償還が終了してきているものの、新庁舎建設に伴う新発債の借入により、今後の増加は必須であることから、適正な財政運営を図ることとする。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119380</xdr:rowOff>
    </xdr:to>
    <xdr:cxnSp macro="">
      <xdr:nvCxnSpPr>
        <xdr:cNvPr id="359" name="直線コネクタ 358"/>
        <xdr:cNvCxnSpPr/>
      </xdr:nvCxnSpPr>
      <xdr:spPr>
        <a:xfrm>
          <a:off x="3987800" y="12978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76</xdr:row>
      <xdr:rowOff>24130</xdr:rowOff>
    </xdr:to>
    <xdr:cxnSp macro="">
      <xdr:nvCxnSpPr>
        <xdr:cNvPr id="362" name="直線コネクタ 361"/>
        <xdr:cNvCxnSpPr/>
      </xdr:nvCxnSpPr>
      <xdr:spPr>
        <a:xfrm flipV="1">
          <a:off x="3098800" y="12978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24130</xdr:rowOff>
    </xdr:to>
    <xdr:cxnSp macro="">
      <xdr:nvCxnSpPr>
        <xdr:cNvPr id="365" name="直線コネクタ 364"/>
        <xdr:cNvCxnSpPr/>
      </xdr:nvCxnSpPr>
      <xdr:spPr>
        <a:xfrm>
          <a:off x="2209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12700</xdr:rowOff>
    </xdr:to>
    <xdr:cxnSp macro="">
      <xdr:nvCxnSpPr>
        <xdr:cNvPr id="368" name="直線コネクタ 367"/>
        <xdr:cNvCxnSpPr/>
      </xdr:nvCxnSpPr>
      <xdr:spPr>
        <a:xfrm>
          <a:off x="1320800" y="1302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78" name="楕円 377"/>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79" name="公債費該当値テキスト"/>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0" name="楕円 379"/>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1" name="テキスト ボックス 380"/>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2" name="楕円 381"/>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3" name="テキスト ボックス 382"/>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4" name="楕円 383"/>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5" name="テキスト ボックス 384"/>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6" name="楕円 385"/>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87" name="テキスト ボックス 386"/>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本村は類似団体において最大値に近い数値となっていることから、各種事業についてさらに精査するとともに、事業の縮小等を実施し、より一層の経常経費の抑制に努める。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107950</xdr:rowOff>
    </xdr:from>
    <xdr:to>
      <xdr:col>82</xdr:col>
      <xdr:colOff>107950</xdr:colOff>
      <xdr:row>80</xdr:row>
      <xdr:rowOff>134620</xdr:rowOff>
    </xdr:to>
    <xdr:cxnSp macro="">
      <xdr:nvCxnSpPr>
        <xdr:cNvPr id="420" name="直線コネクタ 419"/>
        <xdr:cNvCxnSpPr/>
      </xdr:nvCxnSpPr>
      <xdr:spPr>
        <a:xfrm>
          <a:off x="15671800" y="138239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153670</xdr:rowOff>
    </xdr:from>
    <xdr:to>
      <xdr:col>78</xdr:col>
      <xdr:colOff>69850</xdr:colOff>
      <xdr:row>80</xdr:row>
      <xdr:rowOff>107950</xdr:rowOff>
    </xdr:to>
    <xdr:cxnSp macro="">
      <xdr:nvCxnSpPr>
        <xdr:cNvPr id="423" name="直線コネクタ 422"/>
        <xdr:cNvCxnSpPr/>
      </xdr:nvCxnSpPr>
      <xdr:spPr>
        <a:xfrm>
          <a:off x="14782800" y="136982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73661</xdr:rowOff>
    </xdr:from>
    <xdr:to>
      <xdr:col>73</xdr:col>
      <xdr:colOff>180975</xdr:colOff>
      <xdr:row>79</xdr:row>
      <xdr:rowOff>153670</xdr:rowOff>
    </xdr:to>
    <xdr:cxnSp macro="">
      <xdr:nvCxnSpPr>
        <xdr:cNvPr id="426" name="直線コネクタ 425"/>
        <xdr:cNvCxnSpPr/>
      </xdr:nvCxnSpPr>
      <xdr:spPr>
        <a:xfrm>
          <a:off x="13893800" y="136182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88916</xdr:rowOff>
    </xdr:from>
    <xdr:ext cx="762000" cy="259045"/>
    <xdr:sp macro="" textlink="">
      <xdr:nvSpPr>
        <xdr:cNvPr id="428" name="テキスト ボックス 42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43180</xdr:rowOff>
    </xdr:from>
    <xdr:to>
      <xdr:col>69</xdr:col>
      <xdr:colOff>92075</xdr:colOff>
      <xdr:row>79</xdr:row>
      <xdr:rowOff>73661</xdr:rowOff>
    </xdr:to>
    <xdr:cxnSp macro="">
      <xdr:nvCxnSpPr>
        <xdr:cNvPr id="429" name="直線コネクタ 428"/>
        <xdr:cNvCxnSpPr/>
      </xdr:nvCxnSpPr>
      <xdr:spPr>
        <a:xfrm>
          <a:off x="13004800" y="13587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83820</xdr:rowOff>
    </xdr:from>
    <xdr:to>
      <xdr:col>82</xdr:col>
      <xdr:colOff>158750</xdr:colOff>
      <xdr:row>81</xdr:row>
      <xdr:rowOff>13970</xdr:rowOff>
    </xdr:to>
    <xdr:sp macro="" textlink="">
      <xdr:nvSpPr>
        <xdr:cNvPr id="439" name="楕円 438"/>
        <xdr:cNvSpPr/>
      </xdr:nvSpPr>
      <xdr:spPr>
        <a:xfrm>
          <a:off x="16459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163847</xdr:rowOff>
    </xdr:from>
    <xdr:ext cx="762000" cy="259045"/>
    <xdr:sp macro="" textlink="">
      <xdr:nvSpPr>
        <xdr:cNvPr id="440" name="公債費以外該当値テキスト"/>
        <xdr:cNvSpPr txBox="1"/>
      </xdr:nvSpPr>
      <xdr:spPr>
        <a:xfrm>
          <a:off x="16598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57150</xdr:rowOff>
    </xdr:from>
    <xdr:to>
      <xdr:col>78</xdr:col>
      <xdr:colOff>120650</xdr:colOff>
      <xdr:row>80</xdr:row>
      <xdr:rowOff>158750</xdr:rowOff>
    </xdr:to>
    <xdr:sp macro="" textlink="">
      <xdr:nvSpPr>
        <xdr:cNvPr id="441" name="楕円 440"/>
        <xdr:cNvSpPr/>
      </xdr:nvSpPr>
      <xdr:spPr>
        <a:xfrm>
          <a:off x="15621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143527</xdr:rowOff>
    </xdr:from>
    <xdr:ext cx="736600" cy="259045"/>
    <xdr:sp macro="" textlink="">
      <xdr:nvSpPr>
        <xdr:cNvPr id="442" name="テキスト ボックス 441"/>
        <xdr:cNvSpPr txBox="1"/>
      </xdr:nvSpPr>
      <xdr:spPr>
        <a:xfrm>
          <a:off x="15290800" y="1385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102870</xdr:rowOff>
    </xdr:from>
    <xdr:to>
      <xdr:col>74</xdr:col>
      <xdr:colOff>31750</xdr:colOff>
      <xdr:row>80</xdr:row>
      <xdr:rowOff>33020</xdr:rowOff>
    </xdr:to>
    <xdr:sp macro="" textlink="">
      <xdr:nvSpPr>
        <xdr:cNvPr id="443" name="楕円 442"/>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17797</xdr:rowOff>
    </xdr:from>
    <xdr:ext cx="762000" cy="259045"/>
    <xdr:sp macro="" textlink="">
      <xdr:nvSpPr>
        <xdr:cNvPr id="444" name="テキスト ボックス 443"/>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22861</xdr:rowOff>
    </xdr:from>
    <xdr:to>
      <xdr:col>69</xdr:col>
      <xdr:colOff>142875</xdr:colOff>
      <xdr:row>79</xdr:row>
      <xdr:rowOff>124461</xdr:rowOff>
    </xdr:to>
    <xdr:sp macro="" textlink="">
      <xdr:nvSpPr>
        <xdr:cNvPr id="445" name="楕円 444"/>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109238</xdr:rowOff>
    </xdr:from>
    <xdr:ext cx="762000" cy="259045"/>
    <xdr:sp macro="" textlink="">
      <xdr:nvSpPr>
        <xdr:cNvPr id="446" name="テキスト ボックス 445"/>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47" name="楕円 446"/>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48" name="テキスト ボックス 447"/>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125449</xdr:rowOff>
    </xdr:from>
    <xdr:to>
      <xdr:col>29</xdr:col>
      <xdr:colOff>127000</xdr:colOff>
      <xdr:row>16</xdr:row>
      <xdr:rowOff>155852</xdr:rowOff>
    </xdr:to>
    <xdr:cxnSp macro="">
      <xdr:nvCxnSpPr>
        <xdr:cNvPr id="48" name="直線コネクタ 47"/>
        <xdr:cNvCxnSpPr/>
      </xdr:nvCxnSpPr>
      <xdr:spPr bwMode="auto">
        <a:xfrm flipV="1">
          <a:off x="5003800" y="2916274"/>
          <a:ext cx="647700" cy="3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147961</xdr:rowOff>
    </xdr:from>
    <xdr:to>
      <xdr:col>26</xdr:col>
      <xdr:colOff>50800</xdr:colOff>
      <xdr:row>16</xdr:row>
      <xdr:rowOff>155852</xdr:rowOff>
    </xdr:to>
    <xdr:cxnSp macro="">
      <xdr:nvCxnSpPr>
        <xdr:cNvPr id="51" name="直線コネクタ 50"/>
        <xdr:cNvCxnSpPr/>
      </xdr:nvCxnSpPr>
      <xdr:spPr bwMode="auto">
        <a:xfrm>
          <a:off x="4305300" y="2938786"/>
          <a:ext cx="698500" cy="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147961</xdr:rowOff>
    </xdr:from>
    <xdr:to>
      <xdr:col>22</xdr:col>
      <xdr:colOff>114300</xdr:colOff>
      <xdr:row>17</xdr:row>
      <xdr:rowOff>63818</xdr:rowOff>
    </xdr:to>
    <xdr:cxnSp macro="">
      <xdr:nvCxnSpPr>
        <xdr:cNvPr id="54" name="直線コネクタ 53"/>
        <xdr:cNvCxnSpPr/>
      </xdr:nvCxnSpPr>
      <xdr:spPr bwMode="auto">
        <a:xfrm flipV="1">
          <a:off x="3606800" y="2938786"/>
          <a:ext cx="698500" cy="87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63818</xdr:rowOff>
    </xdr:from>
    <xdr:to>
      <xdr:col>18</xdr:col>
      <xdr:colOff>177800</xdr:colOff>
      <xdr:row>17</xdr:row>
      <xdr:rowOff>66195</xdr:rowOff>
    </xdr:to>
    <xdr:cxnSp macro="">
      <xdr:nvCxnSpPr>
        <xdr:cNvPr id="57" name="直線コネクタ 56"/>
        <xdr:cNvCxnSpPr/>
      </xdr:nvCxnSpPr>
      <xdr:spPr bwMode="auto">
        <a:xfrm flipV="1">
          <a:off x="2908300" y="3026093"/>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74649</xdr:rowOff>
    </xdr:from>
    <xdr:to>
      <xdr:col>29</xdr:col>
      <xdr:colOff>177800</xdr:colOff>
      <xdr:row>17</xdr:row>
      <xdr:rowOff>4799</xdr:rowOff>
    </xdr:to>
    <xdr:sp macro="" textlink="">
      <xdr:nvSpPr>
        <xdr:cNvPr id="67" name="楕円 66"/>
        <xdr:cNvSpPr/>
      </xdr:nvSpPr>
      <xdr:spPr bwMode="auto">
        <a:xfrm>
          <a:off x="5600700" y="286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91176</xdr:rowOff>
    </xdr:from>
    <xdr:ext cx="762000" cy="259045"/>
    <xdr:sp macro="" textlink="">
      <xdr:nvSpPr>
        <xdr:cNvPr id="68" name="人口1人当たり決算額の推移該当値テキスト130"/>
        <xdr:cNvSpPr txBox="1"/>
      </xdr:nvSpPr>
      <xdr:spPr>
        <a:xfrm>
          <a:off x="5740400" y="271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105052</xdr:rowOff>
    </xdr:from>
    <xdr:to>
      <xdr:col>26</xdr:col>
      <xdr:colOff>101600</xdr:colOff>
      <xdr:row>17</xdr:row>
      <xdr:rowOff>35202</xdr:rowOff>
    </xdr:to>
    <xdr:sp macro="" textlink="">
      <xdr:nvSpPr>
        <xdr:cNvPr id="69" name="楕円 68"/>
        <xdr:cNvSpPr/>
      </xdr:nvSpPr>
      <xdr:spPr bwMode="auto">
        <a:xfrm>
          <a:off x="4953000" y="289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45379</xdr:rowOff>
    </xdr:from>
    <xdr:ext cx="736600" cy="259045"/>
    <xdr:sp macro="" textlink="">
      <xdr:nvSpPr>
        <xdr:cNvPr id="70" name="テキスト ボックス 69"/>
        <xdr:cNvSpPr txBox="1"/>
      </xdr:nvSpPr>
      <xdr:spPr>
        <a:xfrm>
          <a:off x="4622800" y="266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97161</xdr:rowOff>
    </xdr:from>
    <xdr:to>
      <xdr:col>22</xdr:col>
      <xdr:colOff>165100</xdr:colOff>
      <xdr:row>17</xdr:row>
      <xdr:rowOff>27311</xdr:rowOff>
    </xdr:to>
    <xdr:sp macro="" textlink="">
      <xdr:nvSpPr>
        <xdr:cNvPr id="71" name="楕円 70"/>
        <xdr:cNvSpPr/>
      </xdr:nvSpPr>
      <xdr:spPr bwMode="auto">
        <a:xfrm>
          <a:off x="4254500" y="288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37488</xdr:rowOff>
    </xdr:from>
    <xdr:ext cx="762000" cy="259045"/>
    <xdr:sp macro="" textlink="">
      <xdr:nvSpPr>
        <xdr:cNvPr id="72" name="テキスト ボックス 71"/>
        <xdr:cNvSpPr txBox="1"/>
      </xdr:nvSpPr>
      <xdr:spPr>
        <a:xfrm>
          <a:off x="3924300" y="265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13018</xdr:rowOff>
    </xdr:from>
    <xdr:to>
      <xdr:col>19</xdr:col>
      <xdr:colOff>38100</xdr:colOff>
      <xdr:row>17</xdr:row>
      <xdr:rowOff>114618</xdr:rowOff>
    </xdr:to>
    <xdr:sp macro="" textlink="">
      <xdr:nvSpPr>
        <xdr:cNvPr id="73" name="楕円 72"/>
        <xdr:cNvSpPr/>
      </xdr:nvSpPr>
      <xdr:spPr bwMode="auto">
        <a:xfrm>
          <a:off x="3556000" y="297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124795</xdr:rowOff>
    </xdr:from>
    <xdr:ext cx="762000" cy="259045"/>
    <xdr:sp macro="" textlink="">
      <xdr:nvSpPr>
        <xdr:cNvPr id="74" name="テキスト ボックス 73"/>
        <xdr:cNvSpPr txBox="1"/>
      </xdr:nvSpPr>
      <xdr:spPr>
        <a:xfrm>
          <a:off x="3225800" y="274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15395</xdr:rowOff>
    </xdr:from>
    <xdr:to>
      <xdr:col>15</xdr:col>
      <xdr:colOff>101600</xdr:colOff>
      <xdr:row>17</xdr:row>
      <xdr:rowOff>116995</xdr:rowOff>
    </xdr:to>
    <xdr:sp macro="" textlink="">
      <xdr:nvSpPr>
        <xdr:cNvPr id="75" name="楕円 74"/>
        <xdr:cNvSpPr/>
      </xdr:nvSpPr>
      <xdr:spPr bwMode="auto">
        <a:xfrm>
          <a:off x="2857500" y="297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127172</xdr:rowOff>
    </xdr:from>
    <xdr:ext cx="762000" cy="259045"/>
    <xdr:sp macro="" textlink="">
      <xdr:nvSpPr>
        <xdr:cNvPr id="76" name="テキスト ボックス 75"/>
        <xdr:cNvSpPr txBox="1"/>
      </xdr:nvSpPr>
      <xdr:spPr>
        <a:xfrm>
          <a:off x="2527300" y="274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204283</xdr:rowOff>
    </xdr:from>
    <xdr:to>
      <xdr:col>29</xdr:col>
      <xdr:colOff>127000</xdr:colOff>
      <xdr:row>37</xdr:row>
      <xdr:rowOff>249481</xdr:rowOff>
    </xdr:to>
    <xdr:cxnSp macro="">
      <xdr:nvCxnSpPr>
        <xdr:cNvPr id="112" name="直線コネクタ 111"/>
        <xdr:cNvCxnSpPr/>
      </xdr:nvCxnSpPr>
      <xdr:spPr bwMode="auto">
        <a:xfrm>
          <a:off x="5003800" y="7328983"/>
          <a:ext cx="647700" cy="45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87893</xdr:rowOff>
    </xdr:from>
    <xdr:to>
      <xdr:col>26</xdr:col>
      <xdr:colOff>50800</xdr:colOff>
      <xdr:row>37</xdr:row>
      <xdr:rowOff>204283</xdr:rowOff>
    </xdr:to>
    <xdr:cxnSp macro="">
      <xdr:nvCxnSpPr>
        <xdr:cNvPr id="115" name="直線コネクタ 114"/>
        <xdr:cNvCxnSpPr/>
      </xdr:nvCxnSpPr>
      <xdr:spPr bwMode="auto">
        <a:xfrm>
          <a:off x="4305300" y="7212593"/>
          <a:ext cx="698500" cy="11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87893</xdr:rowOff>
    </xdr:from>
    <xdr:to>
      <xdr:col>22</xdr:col>
      <xdr:colOff>114300</xdr:colOff>
      <xdr:row>37</xdr:row>
      <xdr:rowOff>234230</xdr:rowOff>
    </xdr:to>
    <xdr:cxnSp macro="">
      <xdr:nvCxnSpPr>
        <xdr:cNvPr id="118" name="直線コネクタ 117"/>
        <xdr:cNvCxnSpPr/>
      </xdr:nvCxnSpPr>
      <xdr:spPr bwMode="auto">
        <a:xfrm flipV="1">
          <a:off x="3606800" y="7212593"/>
          <a:ext cx="698500" cy="14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234230</xdr:rowOff>
    </xdr:from>
    <xdr:to>
      <xdr:col>18</xdr:col>
      <xdr:colOff>177800</xdr:colOff>
      <xdr:row>37</xdr:row>
      <xdr:rowOff>236712</xdr:rowOff>
    </xdr:to>
    <xdr:cxnSp macro="">
      <xdr:nvCxnSpPr>
        <xdr:cNvPr id="121" name="直線コネクタ 120"/>
        <xdr:cNvCxnSpPr/>
      </xdr:nvCxnSpPr>
      <xdr:spPr bwMode="auto">
        <a:xfrm flipV="1">
          <a:off x="2908300" y="7358930"/>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198681</xdr:rowOff>
    </xdr:from>
    <xdr:to>
      <xdr:col>29</xdr:col>
      <xdr:colOff>177800</xdr:colOff>
      <xdr:row>37</xdr:row>
      <xdr:rowOff>300281</xdr:rowOff>
    </xdr:to>
    <xdr:sp macro="" textlink="">
      <xdr:nvSpPr>
        <xdr:cNvPr id="131" name="楕円 130"/>
        <xdr:cNvSpPr/>
      </xdr:nvSpPr>
      <xdr:spPr bwMode="auto">
        <a:xfrm>
          <a:off x="5600700" y="732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170758</xdr:rowOff>
    </xdr:from>
    <xdr:ext cx="762000" cy="259045"/>
    <xdr:sp macro="" textlink="">
      <xdr:nvSpPr>
        <xdr:cNvPr id="132" name="人口1人当たり決算額の推移該当値テキスト445"/>
        <xdr:cNvSpPr txBox="1"/>
      </xdr:nvSpPr>
      <xdr:spPr>
        <a:xfrm>
          <a:off x="5740400" y="729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153483</xdr:rowOff>
    </xdr:from>
    <xdr:to>
      <xdr:col>26</xdr:col>
      <xdr:colOff>101600</xdr:colOff>
      <xdr:row>37</xdr:row>
      <xdr:rowOff>255083</xdr:rowOff>
    </xdr:to>
    <xdr:sp macro="" textlink="">
      <xdr:nvSpPr>
        <xdr:cNvPr id="133" name="楕円 132"/>
        <xdr:cNvSpPr/>
      </xdr:nvSpPr>
      <xdr:spPr bwMode="auto">
        <a:xfrm>
          <a:off x="4953000" y="727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239860</xdr:rowOff>
    </xdr:from>
    <xdr:ext cx="736600" cy="259045"/>
    <xdr:sp macro="" textlink="">
      <xdr:nvSpPr>
        <xdr:cNvPr id="134" name="テキスト ボックス 133"/>
        <xdr:cNvSpPr txBox="1"/>
      </xdr:nvSpPr>
      <xdr:spPr>
        <a:xfrm>
          <a:off x="4622800" y="7364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37093</xdr:rowOff>
    </xdr:from>
    <xdr:to>
      <xdr:col>22</xdr:col>
      <xdr:colOff>165100</xdr:colOff>
      <xdr:row>37</xdr:row>
      <xdr:rowOff>138693</xdr:rowOff>
    </xdr:to>
    <xdr:sp macro="" textlink="">
      <xdr:nvSpPr>
        <xdr:cNvPr id="135" name="楕円 134"/>
        <xdr:cNvSpPr/>
      </xdr:nvSpPr>
      <xdr:spPr bwMode="auto">
        <a:xfrm>
          <a:off x="4254500" y="716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123470</xdr:rowOff>
    </xdr:from>
    <xdr:ext cx="762000" cy="259045"/>
    <xdr:sp macro="" textlink="">
      <xdr:nvSpPr>
        <xdr:cNvPr id="136" name="テキスト ボックス 135"/>
        <xdr:cNvSpPr txBox="1"/>
      </xdr:nvSpPr>
      <xdr:spPr>
        <a:xfrm>
          <a:off x="3924300" y="724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183430</xdr:rowOff>
    </xdr:from>
    <xdr:to>
      <xdr:col>19</xdr:col>
      <xdr:colOff>38100</xdr:colOff>
      <xdr:row>37</xdr:row>
      <xdr:rowOff>285030</xdr:rowOff>
    </xdr:to>
    <xdr:sp macro="" textlink="">
      <xdr:nvSpPr>
        <xdr:cNvPr id="137" name="楕円 136"/>
        <xdr:cNvSpPr/>
      </xdr:nvSpPr>
      <xdr:spPr bwMode="auto">
        <a:xfrm>
          <a:off x="3556000" y="730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269807</xdr:rowOff>
    </xdr:from>
    <xdr:ext cx="762000" cy="259045"/>
    <xdr:sp macro="" textlink="">
      <xdr:nvSpPr>
        <xdr:cNvPr id="138" name="テキスト ボックス 137"/>
        <xdr:cNvSpPr txBox="1"/>
      </xdr:nvSpPr>
      <xdr:spPr>
        <a:xfrm>
          <a:off x="3225800" y="739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185912</xdr:rowOff>
    </xdr:from>
    <xdr:to>
      <xdr:col>15</xdr:col>
      <xdr:colOff>101600</xdr:colOff>
      <xdr:row>37</xdr:row>
      <xdr:rowOff>287512</xdr:rowOff>
    </xdr:to>
    <xdr:sp macro="" textlink="">
      <xdr:nvSpPr>
        <xdr:cNvPr id="139" name="楕円 138"/>
        <xdr:cNvSpPr/>
      </xdr:nvSpPr>
      <xdr:spPr bwMode="auto">
        <a:xfrm>
          <a:off x="2857500" y="731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272289</xdr:rowOff>
    </xdr:from>
    <xdr:ext cx="762000" cy="259045"/>
    <xdr:sp macro="" textlink="">
      <xdr:nvSpPr>
        <xdr:cNvPr id="140" name="テキスト ボックス 139"/>
        <xdr:cNvSpPr txBox="1"/>
      </xdr:nvSpPr>
      <xdr:spPr>
        <a:xfrm>
          <a:off x="2527300" y="73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
5,521
24.10
4,012,050
3,637,796
352,436
2,016,539
3,040,671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163006</xdr:rowOff>
    </xdr:from>
    <xdr:to>
      <xdr:col>24</xdr:col>
      <xdr:colOff>63500</xdr:colOff>
      <xdr:row>34</xdr:row>
      <xdr:rowOff>62607</xdr:rowOff>
    </xdr:to>
    <xdr:cxnSp macro="">
      <xdr:nvCxnSpPr>
        <xdr:cNvPr id="63" name="直線コネクタ 62"/>
        <xdr:cNvCxnSpPr/>
      </xdr:nvCxnSpPr>
      <xdr:spPr>
        <a:xfrm flipV="1">
          <a:off x="3797300" y="5820856"/>
          <a:ext cx="8382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27632</xdr:rowOff>
    </xdr:from>
    <xdr:to>
      <xdr:col>19</xdr:col>
      <xdr:colOff>177800</xdr:colOff>
      <xdr:row>34</xdr:row>
      <xdr:rowOff>62607</xdr:rowOff>
    </xdr:to>
    <xdr:cxnSp macro="">
      <xdr:nvCxnSpPr>
        <xdr:cNvPr id="66" name="直線コネクタ 65"/>
        <xdr:cNvCxnSpPr/>
      </xdr:nvCxnSpPr>
      <xdr:spPr>
        <a:xfrm>
          <a:off x="2908300" y="5856932"/>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27632</xdr:rowOff>
    </xdr:from>
    <xdr:to>
      <xdr:col>15</xdr:col>
      <xdr:colOff>50800</xdr:colOff>
      <xdr:row>34</xdr:row>
      <xdr:rowOff>124971</xdr:rowOff>
    </xdr:to>
    <xdr:cxnSp macro="">
      <xdr:nvCxnSpPr>
        <xdr:cNvPr id="69" name="直線コネクタ 68"/>
        <xdr:cNvCxnSpPr/>
      </xdr:nvCxnSpPr>
      <xdr:spPr>
        <a:xfrm flipV="1">
          <a:off x="2019300" y="5856932"/>
          <a:ext cx="8890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90061</xdr:rowOff>
    </xdr:from>
    <xdr:to>
      <xdr:col>10</xdr:col>
      <xdr:colOff>114300</xdr:colOff>
      <xdr:row>34</xdr:row>
      <xdr:rowOff>124971</xdr:rowOff>
    </xdr:to>
    <xdr:cxnSp macro="">
      <xdr:nvCxnSpPr>
        <xdr:cNvPr id="72" name="直線コネクタ 71"/>
        <xdr:cNvCxnSpPr/>
      </xdr:nvCxnSpPr>
      <xdr:spPr>
        <a:xfrm>
          <a:off x="1130300" y="5919361"/>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112206</xdr:rowOff>
    </xdr:from>
    <xdr:to>
      <xdr:col>24</xdr:col>
      <xdr:colOff>114300</xdr:colOff>
      <xdr:row>34</xdr:row>
      <xdr:rowOff>42356</xdr:rowOff>
    </xdr:to>
    <xdr:sp macro="" textlink="">
      <xdr:nvSpPr>
        <xdr:cNvPr id="82" name="楕円 81"/>
        <xdr:cNvSpPr/>
      </xdr:nvSpPr>
      <xdr:spPr>
        <a:xfrm>
          <a:off x="4584700" y="57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135083</xdr:rowOff>
    </xdr:from>
    <xdr:ext cx="599010" cy="259045"/>
    <xdr:sp macro="" textlink="">
      <xdr:nvSpPr>
        <xdr:cNvPr id="83" name="人件費該当値テキスト"/>
        <xdr:cNvSpPr txBox="1"/>
      </xdr:nvSpPr>
      <xdr:spPr>
        <a:xfrm>
          <a:off x="4686300" y="562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11807</xdr:rowOff>
    </xdr:from>
    <xdr:to>
      <xdr:col>20</xdr:col>
      <xdr:colOff>38100</xdr:colOff>
      <xdr:row>34</xdr:row>
      <xdr:rowOff>113407</xdr:rowOff>
    </xdr:to>
    <xdr:sp macro="" textlink="">
      <xdr:nvSpPr>
        <xdr:cNvPr id="84" name="楕円 83"/>
        <xdr:cNvSpPr/>
      </xdr:nvSpPr>
      <xdr:spPr>
        <a:xfrm>
          <a:off x="3746500" y="58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129934</xdr:rowOff>
    </xdr:from>
    <xdr:ext cx="599010" cy="259045"/>
    <xdr:sp macro="" textlink="">
      <xdr:nvSpPr>
        <xdr:cNvPr id="85" name="テキスト ボックス 84"/>
        <xdr:cNvSpPr txBox="1"/>
      </xdr:nvSpPr>
      <xdr:spPr>
        <a:xfrm>
          <a:off x="3497795" y="56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148282</xdr:rowOff>
    </xdr:from>
    <xdr:to>
      <xdr:col>15</xdr:col>
      <xdr:colOff>101600</xdr:colOff>
      <xdr:row>34</xdr:row>
      <xdr:rowOff>78432</xdr:rowOff>
    </xdr:to>
    <xdr:sp macro="" textlink="">
      <xdr:nvSpPr>
        <xdr:cNvPr id="86" name="楕円 85"/>
        <xdr:cNvSpPr/>
      </xdr:nvSpPr>
      <xdr:spPr>
        <a:xfrm>
          <a:off x="2857500" y="5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94959</xdr:rowOff>
    </xdr:from>
    <xdr:ext cx="599010" cy="259045"/>
    <xdr:sp macro="" textlink="">
      <xdr:nvSpPr>
        <xdr:cNvPr id="87" name="テキスト ボックス 86"/>
        <xdr:cNvSpPr txBox="1"/>
      </xdr:nvSpPr>
      <xdr:spPr>
        <a:xfrm>
          <a:off x="2608795" y="558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74171</xdr:rowOff>
    </xdr:from>
    <xdr:to>
      <xdr:col>10</xdr:col>
      <xdr:colOff>165100</xdr:colOff>
      <xdr:row>35</xdr:row>
      <xdr:rowOff>4321</xdr:rowOff>
    </xdr:to>
    <xdr:sp macro="" textlink="">
      <xdr:nvSpPr>
        <xdr:cNvPr id="88" name="楕円 87"/>
        <xdr:cNvSpPr/>
      </xdr:nvSpPr>
      <xdr:spPr>
        <a:xfrm>
          <a:off x="1968500" y="5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20848</xdr:rowOff>
    </xdr:from>
    <xdr:ext cx="599010" cy="259045"/>
    <xdr:sp macro="" textlink="">
      <xdr:nvSpPr>
        <xdr:cNvPr id="89" name="テキスト ボックス 88"/>
        <xdr:cNvSpPr txBox="1"/>
      </xdr:nvSpPr>
      <xdr:spPr>
        <a:xfrm>
          <a:off x="1719795" y="567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39261</xdr:rowOff>
    </xdr:from>
    <xdr:to>
      <xdr:col>6</xdr:col>
      <xdr:colOff>38100</xdr:colOff>
      <xdr:row>34</xdr:row>
      <xdr:rowOff>140861</xdr:rowOff>
    </xdr:to>
    <xdr:sp macro="" textlink="">
      <xdr:nvSpPr>
        <xdr:cNvPr id="90" name="楕円 89"/>
        <xdr:cNvSpPr/>
      </xdr:nvSpPr>
      <xdr:spPr>
        <a:xfrm>
          <a:off x="1079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157388</xdr:rowOff>
    </xdr:from>
    <xdr:ext cx="599010" cy="259045"/>
    <xdr:sp macro="" textlink="">
      <xdr:nvSpPr>
        <xdr:cNvPr id="91" name="テキスト ボックス 90"/>
        <xdr:cNvSpPr txBox="1"/>
      </xdr:nvSpPr>
      <xdr:spPr>
        <a:xfrm>
          <a:off x="830795" y="564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123867</xdr:rowOff>
    </xdr:from>
    <xdr:to>
      <xdr:col>24</xdr:col>
      <xdr:colOff>63500</xdr:colOff>
      <xdr:row>55</xdr:row>
      <xdr:rowOff>50317</xdr:rowOff>
    </xdr:to>
    <xdr:cxnSp macro="">
      <xdr:nvCxnSpPr>
        <xdr:cNvPr id="118" name="直線コネクタ 117"/>
        <xdr:cNvCxnSpPr/>
      </xdr:nvCxnSpPr>
      <xdr:spPr>
        <a:xfrm flipV="1">
          <a:off x="3797300" y="9382167"/>
          <a:ext cx="8382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50317</xdr:rowOff>
    </xdr:from>
    <xdr:to>
      <xdr:col>19</xdr:col>
      <xdr:colOff>177800</xdr:colOff>
      <xdr:row>55</xdr:row>
      <xdr:rowOff>88951</xdr:rowOff>
    </xdr:to>
    <xdr:cxnSp macro="">
      <xdr:nvCxnSpPr>
        <xdr:cNvPr id="121" name="直線コネクタ 120"/>
        <xdr:cNvCxnSpPr/>
      </xdr:nvCxnSpPr>
      <xdr:spPr>
        <a:xfrm flipV="1">
          <a:off x="2908300" y="9480067"/>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88333</xdr:rowOff>
    </xdr:from>
    <xdr:to>
      <xdr:col>15</xdr:col>
      <xdr:colOff>50800</xdr:colOff>
      <xdr:row>55</xdr:row>
      <xdr:rowOff>88951</xdr:rowOff>
    </xdr:to>
    <xdr:cxnSp macro="">
      <xdr:nvCxnSpPr>
        <xdr:cNvPr id="124" name="直線コネクタ 123"/>
        <xdr:cNvCxnSpPr/>
      </xdr:nvCxnSpPr>
      <xdr:spPr>
        <a:xfrm>
          <a:off x="2019300" y="9518083"/>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88333</xdr:rowOff>
    </xdr:from>
    <xdr:to>
      <xdr:col>10</xdr:col>
      <xdr:colOff>114300</xdr:colOff>
      <xdr:row>55</xdr:row>
      <xdr:rowOff>126547</xdr:rowOff>
    </xdr:to>
    <xdr:cxnSp macro="">
      <xdr:nvCxnSpPr>
        <xdr:cNvPr id="127" name="直線コネクタ 126"/>
        <xdr:cNvCxnSpPr/>
      </xdr:nvCxnSpPr>
      <xdr:spPr>
        <a:xfrm flipV="1">
          <a:off x="1130300" y="951808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73067</xdr:rowOff>
    </xdr:from>
    <xdr:to>
      <xdr:col>24</xdr:col>
      <xdr:colOff>114300</xdr:colOff>
      <xdr:row>55</xdr:row>
      <xdr:rowOff>3217</xdr:rowOff>
    </xdr:to>
    <xdr:sp macro="" textlink="">
      <xdr:nvSpPr>
        <xdr:cNvPr id="137" name="楕円 136"/>
        <xdr:cNvSpPr/>
      </xdr:nvSpPr>
      <xdr:spPr>
        <a:xfrm>
          <a:off x="4584700" y="93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95944</xdr:rowOff>
    </xdr:from>
    <xdr:ext cx="599010" cy="259045"/>
    <xdr:sp macro="" textlink="">
      <xdr:nvSpPr>
        <xdr:cNvPr id="138" name="物件費該当値テキスト"/>
        <xdr:cNvSpPr txBox="1"/>
      </xdr:nvSpPr>
      <xdr:spPr>
        <a:xfrm>
          <a:off x="4686300" y="918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170967</xdr:rowOff>
    </xdr:from>
    <xdr:to>
      <xdr:col>20</xdr:col>
      <xdr:colOff>38100</xdr:colOff>
      <xdr:row>55</xdr:row>
      <xdr:rowOff>101117</xdr:rowOff>
    </xdr:to>
    <xdr:sp macro="" textlink="">
      <xdr:nvSpPr>
        <xdr:cNvPr id="139" name="楕円 138"/>
        <xdr:cNvSpPr/>
      </xdr:nvSpPr>
      <xdr:spPr>
        <a:xfrm>
          <a:off x="3746500" y="94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117644</xdr:rowOff>
    </xdr:from>
    <xdr:ext cx="599010" cy="259045"/>
    <xdr:sp macro="" textlink="">
      <xdr:nvSpPr>
        <xdr:cNvPr id="140" name="テキスト ボックス 139"/>
        <xdr:cNvSpPr txBox="1"/>
      </xdr:nvSpPr>
      <xdr:spPr>
        <a:xfrm>
          <a:off x="3497795" y="920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38151</xdr:rowOff>
    </xdr:from>
    <xdr:to>
      <xdr:col>15</xdr:col>
      <xdr:colOff>101600</xdr:colOff>
      <xdr:row>55</xdr:row>
      <xdr:rowOff>139751</xdr:rowOff>
    </xdr:to>
    <xdr:sp macro="" textlink="">
      <xdr:nvSpPr>
        <xdr:cNvPr id="141" name="楕円 140"/>
        <xdr:cNvSpPr/>
      </xdr:nvSpPr>
      <xdr:spPr>
        <a:xfrm>
          <a:off x="2857500" y="94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156278</xdr:rowOff>
    </xdr:from>
    <xdr:ext cx="599010" cy="259045"/>
    <xdr:sp macro="" textlink="">
      <xdr:nvSpPr>
        <xdr:cNvPr id="142" name="テキスト ボックス 141"/>
        <xdr:cNvSpPr txBox="1"/>
      </xdr:nvSpPr>
      <xdr:spPr>
        <a:xfrm>
          <a:off x="2608795" y="9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37533</xdr:rowOff>
    </xdr:from>
    <xdr:to>
      <xdr:col>10</xdr:col>
      <xdr:colOff>165100</xdr:colOff>
      <xdr:row>55</xdr:row>
      <xdr:rowOff>139133</xdr:rowOff>
    </xdr:to>
    <xdr:sp macro="" textlink="">
      <xdr:nvSpPr>
        <xdr:cNvPr id="143" name="楕円 142"/>
        <xdr:cNvSpPr/>
      </xdr:nvSpPr>
      <xdr:spPr>
        <a:xfrm>
          <a:off x="1968500" y="9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155660</xdr:rowOff>
    </xdr:from>
    <xdr:ext cx="599010" cy="259045"/>
    <xdr:sp macro="" textlink="">
      <xdr:nvSpPr>
        <xdr:cNvPr id="144" name="テキスト ボックス 143"/>
        <xdr:cNvSpPr txBox="1"/>
      </xdr:nvSpPr>
      <xdr:spPr>
        <a:xfrm>
          <a:off x="1719795" y="92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75747</xdr:rowOff>
    </xdr:from>
    <xdr:to>
      <xdr:col>6</xdr:col>
      <xdr:colOff>38100</xdr:colOff>
      <xdr:row>56</xdr:row>
      <xdr:rowOff>5897</xdr:rowOff>
    </xdr:to>
    <xdr:sp macro="" textlink="">
      <xdr:nvSpPr>
        <xdr:cNvPr id="145" name="楕円 144"/>
        <xdr:cNvSpPr/>
      </xdr:nvSpPr>
      <xdr:spPr>
        <a:xfrm>
          <a:off x="1079500" y="9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22424</xdr:rowOff>
    </xdr:from>
    <xdr:ext cx="599010" cy="259045"/>
    <xdr:sp macro="" textlink="">
      <xdr:nvSpPr>
        <xdr:cNvPr id="146" name="テキスト ボックス 145"/>
        <xdr:cNvSpPr txBox="1"/>
      </xdr:nvSpPr>
      <xdr:spPr>
        <a:xfrm>
          <a:off x="830795" y="92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140957</xdr:rowOff>
    </xdr:from>
    <xdr:to>
      <xdr:col>24</xdr:col>
      <xdr:colOff>63500</xdr:colOff>
      <xdr:row>78</xdr:row>
      <xdr:rowOff>41135</xdr:rowOff>
    </xdr:to>
    <xdr:cxnSp macro="">
      <xdr:nvCxnSpPr>
        <xdr:cNvPr id="175" name="直線コネクタ 174"/>
        <xdr:cNvCxnSpPr/>
      </xdr:nvCxnSpPr>
      <xdr:spPr>
        <a:xfrm>
          <a:off x="3797300" y="13342607"/>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140957</xdr:rowOff>
    </xdr:from>
    <xdr:to>
      <xdr:col>19</xdr:col>
      <xdr:colOff>177800</xdr:colOff>
      <xdr:row>77</xdr:row>
      <xdr:rowOff>164122</xdr:rowOff>
    </xdr:to>
    <xdr:cxnSp macro="">
      <xdr:nvCxnSpPr>
        <xdr:cNvPr id="178" name="直線コネクタ 177"/>
        <xdr:cNvCxnSpPr/>
      </xdr:nvCxnSpPr>
      <xdr:spPr>
        <a:xfrm flipV="1">
          <a:off x="2908300" y="1334260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164122</xdr:rowOff>
    </xdr:from>
    <xdr:to>
      <xdr:col>15</xdr:col>
      <xdr:colOff>50800</xdr:colOff>
      <xdr:row>78</xdr:row>
      <xdr:rowOff>21934</xdr:rowOff>
    </xdr:to>
    <xdr:cxnSp macro="">
      <xdr:nvCxnSpPr>
        <xdr:cNvPr id="181" name="直線コネクタ 180"/>
        <xdr:cNvCxnSpPr/>
      </xdr:nvCxnSpPr>
      <xdr:spPr>
        <a:xfrm flipV="1">
          <a:off x="2019300" y="13365772"/>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21934</xdr:rowOff>
    </xdr:from>
    <xdr:to>
      <xdr:col>10</xdr:col>
      <xdr:colOff>114300</xdr:colOff>
      <xdr:row>78</xdr:row>
      <xdr:rowOff>30468</xdr:rowOff>
    </xdr:to>
    <xdr:cxnSp macro="">
      <xdr:nvCxnSpPr>
        <xdr:cNvPr id="184" name="直線コネクタ 183"/>
        <xdr:cNvCxnSpPr/>
      </xdr:nvCxnSpPr>
      <xdr:spPr>
        <a:xfrm flipV="1">
          <a:off x="1130300" y="13395034"/>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161785</xdr:rowOff>
    </xdr:from>
    <xdr:to>
      <xdr:col>24</xdr:col>
      <xdr:colOff>114300</xdr:colOff>
      <xdr:row>78</xdr:row>
      <xdr:rowOff>91935</xdr:rowOff>
    </xdr:to>
    <xdr:sp macro="" textlink="">
      <xdr:nvSpPr>
        <xdr:cNvPr id="194" name="楕円 193"/>
        <xdr:cNvSpPr/>
      </xdr:nvSpPr>
      <xdr:spPr>
        <a:xfrm>
          <a:off x="45847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140212</xdr:rowOff>
    </xdr:from>
    <xdr:ext cx="469744" cy="259045"/>
    <xdr:sp macro="" textlink="">
      <xdr:nvSpPr>
        <xdr:cNvPr id="195" name="維持補修費該当値テキスト"/>
        <xdr:cNvSpPr txBox="1"/>
      </xdr:nvSpPr>
      <xdr:spPr>
        <a:xfrm>
          <a:off x="4686300" y="1334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90157</xdr:rowOff>
    </xdr:from>
    <xdr:to>
      <xdr:col>20</xdr:col>
      <xdr:colOff>38100</xdr:colOff>
      <xdr:row>78</xdr:row>
      <xdr:rowOff>20307</xdr:rowOff>
    </xdr:to>
    <xdr:sp macro="" textlink="">
      <xdr:nvSpPr>
        <xdr:cNvPr id="196" name="楕円 195"/>
        <xdr:cNvSpPr/>
      </xdr:nvSpPr>
      <xdr:spPr>
        <a:xfrm>
          <a:off x="3746500" y="132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11434</xdr:rowOff>
    </xdr:from>
    <xdr:ext cx="469744" cy="259045"/>
    <xdr:sp macro="" textlink="">
      <xdr:nvSpPr>
        <xdr:cNvPr id="197" name="テキスト ボックス 196"/>
        <xdr:cNvSpPr txBox="1"/>
      </xdr:nvSpPr>
      <xdr:spPr>
        <a:xfrm>
          <a:off x="3562428" y="1338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113322</xdr:rowOff>
    </xdr:from>
    <xdr:to>
      <xdr:col>15</xdr:col>
      <xdr:colOff>101600</xdr:colOff>
      <xdr:row>78</xdr:row>
      <xdr:rowOff>43472</xdr:rowOff>
    </xdr:to>
    <xdr:sp macro="" textlink="">
      <xdr:nvSpPr>
        <xdr:cNvPr id="198" name="楕円 197"/>
        <xdr:cNvSpPr/>
      </xdr:nvSpPr>
      <xdr:spPr>
        <a:xfrm>
          <a:off x="2857500" y="133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34599</xdr:rowOff>
    </xdr:from>
    <xdr:ext cx="469744" cy="259045"/>
    <xdr:sp macro="" textlink="">
      <xdr:nvSpPr>
        <xdr:cNvPr id="199" name="テキスト ボックス 198"/>
        <xdr:cNvSpPr txBox="1"/>
      </xdr:nvSpPr>
      <xdr:spPr>
        <a:xfrm>
          <a:off x="2673428" y="134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142584</xdr:rowOff>
    </xdr:from>
    <xdr:to>
      <xdr:col>10</xdr:col>
      <xdr:colOff>165100</xdr:colOff>
      <xdr:row>78</xdr:row>
      <xdr:rowOff>72734</xdr:rowOff>
    </xdr:to>
    <xdr:sp macro="" textlink="">
      <xdr:nvSpPr>
        <xdr:cNvPr id="200" name="楕円 199"/>
        <xdr:cNvSpPr/>
      </xdr:nvSpPr>
      <xdr:spPr>
        <a:xfrm>
          <a:off x="1968500" y="13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63861</xdr:rowOff>
    </xdr:from>
    <xdr:ext cx="469744" cy="259045"/>
    <xdr:sp macro="" textlink="">
      <xdr:nvSpPr>
        <xdr:cNvPr id="201" name="テキスト ボックス 200"/>
        <xdr:cNvSpPr txBox="1"/>
      </xdr:nvSpPr>
      <xdr:spPr>
        <a:xfrm>
          <a:off x="1784428" y="134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151118</xdr:rowOff>
    </xdr:from>
    <xdr:to>
      <xdr:col>6</xdr:col>
      <xdr:colOff>38100</xdr:colOff>
      <xdr:row>78</xdr:row>
      <xdr:rowOff>81268</xdr:rowOff>
    </xdr:to>
    <xdr:sp macro="" textlink="">
      <xdr:nvSpPr>
        <xdr:cNvPr id="202" name="楕円 201"/>
        <xdr:cNvSpPr/>
      </xdr:nvSpPr>
      <xdr:spPr>
        <a:xfrm>
          <a:off x="1079500" y="13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72395</xdr:rowOff>
    </xdr:from>
    <xdr:ext cx="469744" cy="259045"/>
    <xdr:sp macro="" textlink="">
      <xdr:nvSpPr>
        <xdr:cNvPr id="203" name="テキスト ボックス 202"/>
        <xdr:cNvSpPr txBox="1"/>
      </xdr:nvSpPr>
      <xdr:spPr>
        <a:xfrm>
          <a:off x="895428" y="134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154152</xdr:rowOff>
    </xdr:from>
    <xdr:to>
      <xdr:col>24</xdr:col>
      <xdr:colOff>63500</xdr:colOff>
      <xdr:row>98</xdr:row>
      <xdr:rowOff>8407</xdr:rowOff>
    </xdr:to>
    <xdr:cxnSp macro="">
      <xdr:nvCxnSpPr>
        <xdr:cNvPr id="233" name="直線コネクタ 232"/>
        <xdr:cNvCxnSpPr/>
      </xdr:nvCxnSpPr>
      <xdr:spPr>
        <a:xfrm flipV="1">
          <a:off x="3797300" y="16784802"/>
          <a:ext cx="8382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144831</xdr:rowOff>
    </xdr:from>
    <xdr:to>
      <xdr:col>19</xdr:col>
      <xdr:colOff>177800</xdr:colOff>
      <xdr:row>98</xdr:row>
      <xdr:rowOff>8407</xdr:rowOff>
    </xdr:to>
    <xdr:cxnSp macro="">
      <xdr:nvCxnSpPr>
        <xdr:cNvPr id="236" name="直線コネクタ 235"/>
        <xdr:cNvCxnSpPr/>
      </xdr:nvCxnSpPr>
      <xdr:spPr>
        <a:xfrm>
          <a:off x="2908300" y="16775481"/>
          <a:ext cx="8890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144831</xdr:rowOff>
    </xdr:from>
    <xdr:to>
      <xdr:col>15</xdr:col>
      <xdr:colOff>50800</xdr:colOff>
      <xdr:row>97</xdr:row>
      <xdr:rowOff>164592</xdr:rowOff>
    </xdr:to>
    <xdr:cxnSp macro="">
      <xdr:nvCxnSpPr>
        <xdr:cNvPr id="239" name="直線コネクタ 238"/>
        <xdr:cNvCxnSpPr/>
      </xdr:nvCxnSpPr>
      <xdr:spPr>
        <a:xfrm flipV="1">
          <a:off x="2019300" y="16775481"/>
          <a:ext cx="8890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164592</xdr:rowOff>
    </xdr:from>
    <xdr:to>
      <xdr:col>10</xdr:col>
      <xdr:colOff>114300</xdr:colOff>
      <xdr:row>98</xdr:row>
      <xdr:rowOff>45962</xdr:rowOff>
    </xdr:to>
    <xdr:cxnSp macro="">
      <xdr:nvCxnSpPr>
        <xdr:cNvPr id="242" name="直線コネクタ 241"/>
        <xdr:cNvCxnSpPr/>
      </xdr:nvCxnSpPr>
      <xdr:spPr>
        <a:xfrm flipV="1">
          <a:off x="1130300" y="16795242"/>
          <a:ext cx="889000" cy="5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103352</xdr:rowOff>
    </xdr:from>
    <xdr:to>
      <xdr:col>24</xdr:col>
      <xdr:colOff>114300</xdr:colOff>
      <xdr:row>98</xdr:row>
      <xdr:rowOff>33502</xdr:rowOff>
    </xdr:to>
    <xdr:sp macro="" textlink="">
      <xdr:nvSpPr>
        <xdr:cNvPr id="252" name="楕円 251"/>
        <xdr:cNvSpPr/>
      </xdr:nvSpPr>
      <xdr:spPr>
        <a:xfrm>
          <a:off x="4584700" y="167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81779</xdr:rowOff>
    </xdr:from>
    <xdr:ext cx="534377" cy="259045"/>
    <xdr:sp macro="" textlink="">
      <xdr:nvSpPr>
        <xdr:cNvPr id="253" name="扶助費該当値テキスト"/>
        <xdr:cNvSpPr txBox="1"/>
      </xdr:nvSpPr>
      <xdr:spPr>
        <a:xfrm>
          <a:off x="4686300"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129057</xdr:rowOff>
    </xdr:from>
    <xdr:to>
      <xdr:col>20</xdr:col>
      <xdr:colOff>38100</xdr:colOff>
      <xdr:row>98</xdr:row>
      <xdr:rowOff>59207</xdr:rowOff>
    </xdr:to>
    <xdr:sp macro="" textlink="">
      <xdr:nvSpPr>
        <xdr:cNvPr id="254" name="楕円 253"/>
        <xdr:cNvSpPr/>
      </xdr:nvSpPr>
      <xdr:spPr>
        <a:xfrm>
          <a:off x="3746500" y="167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50334</xdr:rowOff>
    </xdr:from>
    <xdr:ext cx="534377" cy="259045"/>
    <xdr:sp macro="" textlink="">
      <xdr:nvSpPr>
        <xdr:cNvPr id="255" name="テキスト ボックス 254"/>
        <xdr:cNvSpPr txBox="1"/>
      </xdr:nvSpPr>
      <xdr:spPr>
        <a:xfrm>
          <a:off x="3530111" y="168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94031</xdr:rowOff>
    </xdr:from>
    <xdr:to>
      <xdr:col>15</xdr:col>
      <xdr:colOff>101600</xdr:colOff>
      <xdr:row>98</xdr:row>
      <xdr:rowOff>24181</xdr:rowOff>
    </xdr:to>
    <xdr:sp macro="" textlink="">
      <xdr:nvSpPr>
        <xdr:cNvPr id="256" name="楕円 255"/>
        <xdr:cNvSpPr/>
      </xdr:nvSpPr>
      <xdr:spPr>
        <a:xfrm>
          <a:off x="2857500" y="167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15308</xdr:rowOff>
    </xdr:from>
    <xdr:ext cx="534377" cy="259045"/>
    <xdr:sp macro="" textlink="">
      <xdr:nvSpPr>
        <xdr:cNvPr id="257" name="テキスト ボックス 256"/>
        <xdr:cNvSpPr txBox="1"/>
      </xdr:nvSpPr>
      <xdr:spPr>
        <a:xfrm>
          <a:off x="2641111" y="168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113792</xdr:rowOff>
    </xdr:from>
    <xdr:to>
      <xdr:col>10</xdr:col>
      <xdr:colOff>165100</xdr:colOff>
      <xdr:row>98</xdr:row>
      <xdr:rowOff>43942</xdr:rowOff>
    </xdr:to>
    <xdr:sp macro="" textlink="">
      <xdr:nvSpPr>
        <xdr:cNvPr id="258" name="楕円 257"/>
        <xdr:cNvSpPr/>
      </xdr:nvSpPr>
      <xdr:spPr>
        <a:xfrm>
          <a:off x="1968500" y="167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35069</xdr:rowOff>
    </xdr:from>
    <xdr:ext cx="534377" cy="259045"/>
    <xdr:sp macro="" textlink="">
      <xdr:nvSpPr>
        <xdr:cNvPr id="259" name="テキスト ボックス 258"/>
        <xdr:cNvSpPr txBox="1"/>
      </xdr:nvSpPr>
      <xdr:spPr>
        <a:xfrm>
          <a:off x="1752111" y="168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166612</xdr:rowOff>
    </xdr:from>
    <xdr:to>
      <xdr:col>6</xdr:col>
      <xdr:colOff>38100</xdr:colOff>
      <xdr:row>98</xdr:row>
      <xdr:rowOff>96762</xdr:rowOff>
    </xdr:to>
    <xdr:sp macro="" textlink="">
      <xdr:nvSpPr>
        <xdr:cNvPr id="260" name="楕円 259"/>
        <xdr:cNvSpPr/>
      </xdr:nvSpPr>
      <xdr:spPr>
        <a:xfrm>
          <a:off x="1079500" y="167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87889</xdr:rowOff>
    </xdr:from>
    <xdr:ext cx="534377" cy="259045"/>
    <xdr:sp macro="" textlink="">
      <xdr:nvSpPr>
        <xdr:cNvPr id="261" name="テキスト ボックス 260"/>
        <xdr:cNvSpPr txBox="1"/>
      </xdr:nvSpPr>
      <xdr:spPr>
        <a:xfrm>
          <a:off x="863111" y="168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31343</xdr:rowOff>
    </xdr:from>
    <xdr:to>
      <xdr:col>55</xdr:col>
      <xdr:colOff>0</xdr:colOff>
      <xdr:row>36</xdr:row>
      <xdr:rowOff>151285</xdr:rowOff>
    </xdr:to>
    <xdr:cxnSp macro="">
      <xdr:nvCxnSpPr>
        <xdr:cNvPr id="288" name="直線コネクタ 287"/>
        <xdr:cNvCxnSpPr/>
      </xdr:nvCxnSpPr>
      <xdr:spPr>
        <a:xfrm flipV="1">
          <a:off x="9639300" y="6203543"/>
          <a:ext cx="838200" cy="1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151285</xdr:rowOff>
    </xdr:from>
    <xdr:to>
      <xdr:col>50</xdr:col>
      <xdr:colOff>114300</xdr:colOff>
      <xdr:row>37</xdr:row>
      <xdr:rowOff>9746</xdr:rowOff>
    </xdr:to>
    <xdr:cxnSp macro="">
      <xdr:nvCxnSpPr>
        <xdr:cNvPr id="291" name="直線コネクタ 290"/>
        <xdr:cNvCxnSpPr/>
      </xdr:nvCxnSpPr>
      <xdr:spPr>
        <a:xfrm flipV="1">
          <a:off x="8750300" y="6323485"/>
          <a:ext cx="889000" cy="2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9746</xdr:rowOff>
    </xdr:from>
    <xdr:to>
      <xdr:col>45</xdr:col>
      <xdr:colOff>177800</xdr:colOff>
      <xdr:row>37</xdr:row>
      <xdr:rowOff>13792</xdr:rowOff>
    </xdr:to>
    <xdr:cxnSp macro="">
      <xdr:nvCxnSpPr>
        <xdr:cNvPr id="294" name="直線コネクタ 293"/>
        <xdr:cNvCxnSpPr/>
      </xdr:nvCxnSpPr>
      <xdr:spPr>
        <a:xfrm flipV="1">
          <a:off x="7861300" y="6353396"/>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13792</xdr:rowOff>
    </xdr:from>
    <xdr:to>
      <xdr:col>41</xdr:col>
      <xdr:colOff>50800</xdr:colOff>
      <xdr:row>37</xdr:row>
      <xdr:rowOff>28870</xdr:rowOff>
    </xdr:to>
    <xdr:cxnSp macro="">
      <xdr:nvCxnSpPr>
        <xdr:cNvPr id="297" name="直線コネクタ 296"/>
        <xdr:cNvCxnSpPr/>
      </xdr:nvCxnSpPr>
      <xdr:spPr>
        <a:xfrm flipV="1">
          <a:off x="6972300" y="6357442"/>
          <a:ext cx="8890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151993</xdr:rowOff>
    </xdr:from>
    <xdr:to>
      <xdr:col>55</xdr:col>
      <xdr:colOff>50800</xdr:colOff>
      <xdr:row>36</xdr:row>
      <xdr:rowOff>82143</xdr:rowOff>
    </xdr:to>
    <xdr:sp macro="" textlink="">
      <xdr:nvSpPr>
        <xdr:cNvPr id="307" name="楕円 306"/>
        <xdr:cNvSpPr/>
      </xdr:nvSpPr>
      <xdr:spPr>
        <a:xfrm>
          <a:off x="104267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130420</xdr:rowOff>
    </xdr:from>
    <xdr:ext cx="534377" cy="259045"/>
    <xdr:sp macro="" textlink="">
      <xdr:nvSpPr>
        <xdr:cNvPr id="308" name="補助費等該当値テキスト"/>
        <xdr:cNvSpPr txBox="1"/>
      </xdr:nvSpPr>
      <xdr:spPr>
        <a:xfrm>
          <a:off x="10528300" y="6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100485</xdr:rowOff>
    </xdr:from>
    <xdr:to>
      <xdr:col>50</xdr:col>
      <xdr:colOff>165100</xdr:colOff>
      <xdr:row>37</xdr:row>
      <xdr:rowOff>30635</xdr:rowOff>
    </xdr:to>
    <xdr:sp macro="" textlink="">
      <xdr:nvSpPr>
        <xdr:cNvPr id="309" name="楕円 308"/>
        <xdr:cNvSpPr/>
      </xdr:nvSpPr>
      <xdr:spPr>
        <a:xfrm>
          <a:off x="9588500" y="62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21762</xdr:rowOff>
    </xdr:from>
    <xdr:ext cx="534377" cy="259045"/>
    <xdr:sp macro="" textlink="">
      <xdr:nvSpPr>
        <xdr:cNvPr id="310" name="テキスト ボックス 309"/>
        <xdr:cNvSpPr txBox="1"/>
      </xdr:nvSpPr>
      <xdr:spPr>
        <a:xfrm>
          <a:off x="9372111" y="636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130396</xdr:rowOff>
    </xdr:from>
    <xdr:to>
      <xdr:col>46</xdr:col>
      <xdr:colOff>38100</xdr:colOff>
      <xdr:row>37</xdr:row>
      <xdr:rowOff>60546</xdr:rowOff>
    </xdr:to>
    <xdr:sp macro="" textlink="">
      <xdr:nvSpPr>
        <xdr:cNvPr id="311" name="楕円 310"/>
        <xdr:cNvSpPr/>
      </xdr:nvSpPr>
      <xdr:spPr>
        <a:xfrm>
          <a:off x="8699500" y="63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51673</xdr:rowOff>
    </xdr:from>
    <xdr:ext cx="534377" cy="259045"/>
    <xdr:sp macro="" textlink="">
      <xdr:nvSpPr>
        <xdr:cNvPr id="312" name="テキスト ボックス 311"/>
        <xdr:cNvSpPr txBox="1"/>
      </xdr:nvSpPr>
      <xdr:spPr>
        <a:xfrm>
          <a:off x="8483111" y="63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134442</xdr:rowOff>
    </xdr:from>
    <xdr:to>
      <xdr:col>41</xdr:col>
      <xdr:colOff>101600</xdr:colOff>
      <xdr:row>37</xdr:row>
      <xdr:rowOff>64592</xdr:rowOff>
    </xdr:to>
    <xdr:sp macro="" textlink="">
      <xdr:nvSpPr>
        <xdr:cNvPr id="313" name="楕円 312"/>
        <xdr:cNvSpPr/>
      </xdr:nvSpPr>
      <xdr:spPr>
        <a:xfrm>
          <a:off x="7810500" y="63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55719</xdr:rowOff>
    </xdr:from>
    <xdr:ext cx="534377" cy="259045"/>
    <xdr:sp macro="" textlink="">
      <xdr:nvSpPr>
        <xdr:cNvPr id="314" name="テキスト ボックス 313"/>
        <xdr:cNvSpPr txBox="1"/>
      </xdr:nvSpPr>
      <xdr:spPr>
        <a:xfrm>
          <a:off x="7594111" y="63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149520</xdr:rowOff>
    </xdr:from>
    <xdr:to>
      <xdr:col>36</xdr:col>
      <xdr:colOff>165100</xdr:colOff>
      <xdr:row>37</xdr:row>
      <xdr:rowOff>79670</xdr:rowOff>
    </xdr:to>
    <xdr:sp macro="" textlink="">
      <xdr:nvSpPr>
        <xdr:cNvPr id="315" name="楕円 314"/>
        <xdr:cNvSpPr/>
      </xdr:nvSpPr>
      <xdr:spPr>
        <a:xfrm>
          <a:off x="6921500" y="63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70797</xdr:rowOff>
    </xdr:from>
    <xdr:ext cx="534377" cy="259045"/>
    <xdr:sp macro="" textlink="">
      <xdr:nvSpPr>
        <xdr:cNvPr id="316" name="テキスト ボックス 315"/>
        <xdr:cNvSpPr txBox="1"/>
      </xdr:nvSpPr>
      <xdr:spPr>
        <a:xfrm>
          <a:off x="6705111" y="64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127506</xdr:rowOff>
    </xdr:from>
    <xdr:to>
      <xdr:col>55</xdr:col>
      <xdr:colOff>0</xdr:colOff>
      <xdr:row>58</xdr:row>
      <xdr:rowOff>141416</xdr:rowOff>
    </xdr:to>
    <xdr:cxnSp macro="">
      <xdr:nvCxnSpPr>
        <xdr:cNvPr id="345" name="直線コネクタ 344"/>
        <xdr:cNvCxnSpPr/>
      </xdr:nvCxnSpPr>
      <xdr:spPr>
        <a:xfrm>
          <a:off x="9639300" y="10071606"/>
          <a:ext cx="838200" cy="1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120903</xdr:rowOff>
    </xdr:from>
    <xdr:to>
      <xdr:col>50</xdr:col>
      <xdr:colOff>114300</xdr:colOff>
      <xdr:row>58</xdr:row>
      <xdr:rowOff>127506</xdr:rowOff>
    </xdr:to>
    <xdr:cxnSp macro="">
      <xdr:nvCxnSpPr>
        <xdr:cNvPr id="348" name="直線コネクタ 347"/>
        <xdr:cNvCxnSpPr/>
      </xdr:nvCxnSpPr>
      <xdr:spPr>
        <a:xfrm>
          <a:off x="8750300" y="10065003"/>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120903</xdr:rowOff>
    </xdr:from>
    <xdr:to>
      <xdr:col>45</xdr:col>
      <xdr:colOff>177800</xdr:colOff>
      <xdr:row>59</xdr:row>
      <xdr:rowOff>31</xdr:rowOff>
    </xdr:to>
    <xdr:cxnSp macro="">
      <xdr:nvCxnSpPr>
        <xdr:cNvPr id="351" name="直線コネクタ 350"/>
        <xdr:cNvCxnSpPr/>
      </xdr:nvCxnSpPr>
      <xdr:spPr>
        <a:xfrm flipV="1">
          <a:off x="7861300" y="10065003"/>
          <a:ext cx="889000" cy="5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169213</xdr:rowOff>
    </xdr:from>
    <xdr:to>
      <xdr:col>41</xdr:col>
      <xdr:colOff>50800</xdr:colOff>
      <xdr:row>59</xdr:row>
      <xdr:rowOff>31</xdr:rowOff>
    </xdr:to>
    <xdr:cxnSp macro="">
      <xdr:nvCxnSpPr>
        <xdr:cNvPr id="354" name="直線コネクタ 353"/>
        <xdr:cNvCxnSpPr/>
      </xdr:nvCxnSpPr>
      <xdr:spPr>
        <a:xfrm>
          <a:off x="6972300" y="10113313"/>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90616</xdr:rowOff>
    </xdr:from>
    <xdr:to>
      <xdr:col>55</xdr:col>
      <xdr:colOff>50800</xdr:colOff>
      <xdr:row>59</xdr:row>
      <xdr:rowOff>20766</xdr:rowOff>
    </xdr:to>
    <xdr:sp macro="" textlink="">
      <xdr:nvSpPr>
        <xdr:cNvPr id="364" name="楕円 363"/>
        <xdr:cNvSpPr/>
      </xdr:nvSpPr>
      <xdr:spPr>
        <a:xfrm>
          <a:off x="10426700" y="100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76706</xdr:rowOff>
    </xdr:from>
    <xdr:to>
      <xdr:col>50</xdr:col>
      <xdr:colOff>165100</xdr:colOff>
      <xdr:row>59</xdr:row>
      <xdr:rowOff>6856</xdr:rowOff>
    </xdr:to>
    <xdr:sp macro="" textlink="">
      <xdr:nvSpPr>
        <xdr:cNvPr id="366" name="楕円 365"/>
        <xdr:cNvSpPr/>
      </xdr:nvSpPr>
      <xdr:spPr>
        <a:xfrm>
          <a:off x="9588500" y="100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169433</xdr:rowOff>
    </xdr:from>
    <xdr:ext cx="599010" cy="259045"/>
    <xdr:sp macro="" textlink="">
      <xdr:nvSpPr>
        <xdr:cNvPr id="367" name="テキスト ボックス 366"/>
        <xdr:cNvSpPr txBox="1"/>
      </xdr:nvSpPr>
      <xdr:spPr>
        <a:xfrm>
          <a:off x="9339795" y="101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70103</xdr:rowOff>
    </xdr:from>
    <xdr:to>
      <xdr:col>46</xdr:col>
      <xdr:colOff>38100</xdr:colOff>
      <xdr:row>59</xdr:row>
      <xdr:rowOff>253</xdr:rowOff>
    </xdr:to>
    <xdr:sp macro="" textlink="">
      <xdr:nvSpPr>
        <xdr:cNvPr id="368" name="楕円 367"/>
        <xdr:cNvSpPr/>
      </xdr:nvSpPr>
      <xdr:spPr>
        <a:xfrm>
          <a:off x="8699500" y="100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16780</xdr:rowOff>
    </xdr:from>
    <xdr:ext cx="599010" cy="259045"/>
    <xdr:sp macro="" textlink="">
      <xdr:nvSpPr>
        <xdr:cNvPr id="369" name="テキスト ボックス 368"/>
        <xdr:cNvSpPr txBox="1"/>
      </xdr:nvSpPr>
      <xdr:spPr>
        <a:xfrm>
          <a:off x="8450795" y="978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120681</xdr:rowOff>
    </xdr:from>
    <xdr:to>
      <xdr:col>41</xdr:col>
      <xdr:colOff>101600</xdr:colOff>
      <xdr:row>59</xdr:row>
      <xdr:rowOff>50831</xdr:rowOff>
    </xdr:to>
    <xdr:sp macro="" textlink="">
      <xdr:nvSpPr>
        <xdr:cNvPr id="370" name="楕円 369"/>
        <xdr:cNvSpPr/>
      </xdr:nvSpPr>
      <xdr:spPr>
        <a:xfrm>
          <a:off x="7810500" y="100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41958</xdr:rowOff>
    </xdr:from>
    <xdr:ext cx="534377" cy="259045"/>
    <xdr:sp macro="" textlink="">
      <xdr:nvSpPr>
        <xdr:cNvPr id="371" name="テキスト ボックス 370"/>
        <xdr:cNvSpPr txBox="1"/>
      </xdr:nvSpPr>
      <xdr:spPr>
        <a:xfrm>
          <a:off x="7594111" y="101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118413</xdr:rowOff>
    </xdr:from>
    <xdr:to>
      <xdr:col>36</xdr:col>
      <xdr:colOff>165100</xdr:colOff>
      <xdr:row>59</xdr:row>
      <xdr:rowOff>48563</xdr:rowOff>
    </xdr:to>
    <xdr:sp macro="" textlink="">
      <xdr:nvSpPr>
        <xdr:cNvPr id="372" name="楕円 371"/>
        <xdr:cNvSpPr/>
      </xdr:nvSpPr>
      <xdr:spPr>
        <a:xfrm>
          <a:off x="6921500" y="100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39690</xdr:rowOff>
    </xdr:from>
    <xdr:ext cx="534377" cy="259045"/>
    <xdr:sp macro="" textlink="">
      <xdr:nvSpPr>
        <xdr:cNvPr id="373" name="テキスト ボックス 372"/>
        <xdr:cNvSpPr txBox="1"/>
      </xdr:nvSpPr>
      <xdr:spPr>
        <a:xfrm>
          <a:off x="6705111" y="101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51082</xdr:rowOff>
    </xdr:from>
    <xdr:to>
      <xdr:col>55</xdr:col>
      <xdr:colOff>0</xdr:colOff>
      <xdr:row>79</xdr:row>
      <xdr:rowOff>69349</xdr:rowOff>
    </xdr:to>
    <xdr:cxnSp macro="">
      <xdr:nvCxnSpPr>
        <xdr:cNvPr id="404" name="直線コネクタ 403"/>
        <xdr:cNvCxnSpPr/>
      </xdr:nvCxnSpPr>
      <xdr:spPr>
        <a:xfrm>
          <a:off x="9639300" y="13595632"/>
          <a:ext cx="8382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5508</xdr:rowOff>
    </xdr:from>
    <xdr:to>
      <xdr:col>50</xdr:col>
      <xdr:colOff>114300</xdr:colOff>
      <xdr:row>79</xdr:row>
      <xdr:rowOff>51082</xdr:rowOff>
    </xdr:to>
    <xdr:cxnSp macro="">
      <xdr:nvCxnSpPr>
        <xdr:cNvPr id="407" name="直線コネクタ 406"/>
        <xdr:cNvCxnSpPr/>
      </xdr:nvCxnSpPr>
      <xdr:spPr>
        <a:xfrm>
          <a:off x="8750300" y="13550058"/>
          <a:ext cx="889000" cy="4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5508</xdr:rowOff>
    </xdr:from>
    <xdr:to>
      <xdr:col>45</xdr:col>
      <xdr:colOff>177800</xdr:colOff>
      <xdr:row>79</xdr:row>
      <xdr:rowOff>77767</xdr:rowOff>
    </xdr:to>
    <xdr:cxnSp macro="">
      <xdr:nvCxnSpPr>
        <xdr:cNvPr id="410" name="直線コネクタ 409"/>
        <xdr:cNvCxnSpPr/>
      </xdr:nvCxnSpPr>
      <xdr:spPr>
        <a:xfrm flipV="1">
          <a:off x="7861300" y="13550058"/>
          <a:ext cx="889000" cy="7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74118</xdr:rowOff>
    </xdr:from>
    <xdr:to>
      <xdr:col>41</xdr:col>
      <xdr:colOff>50800</xdr:colOff>
      <xdr:row>79</xdr:row>
      <xdr:rowOff>77767</xdr:rowOff>
    </xdr:to>
    <xdr:cxnSp macro="">
      <xdr:nvCxnSpPr>
        <xdr:cNvPr id="413" name="直線コネクタ 412"/>
        <xdr:cNvCxnSpPr/>
      </xdr:nvCxnSpPr>
      <xdr:spPr>
        <a:xfrm>
          <a:off x="6972300" y="13618668"/>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18549</xdr:rowOff>
    </xdr:from>
    <xdr:to>
      <xdr:col>55</xdr:col>
      <xdr:colOff>50800</xdr:colOff>
      <xdr:row>79</xdr:row>
      <xdr:rowOff>120149</xdr:rowOff>
    </xdr:to>
    <xdr:sp macro="" textlink="">
      <xdr:nvSpPr>
        <xdr:cNvPr id="423" name="楕円 422"/>
        <xdr:cNvSpPr/>
      </xdr:nvSpPr>
      <xdr:spPr>
        <a:xfrm>
          <a:off x="10426700" y="135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282</xdr:rowOff>
    </xdr:from>
    <xdr:to>
      <xdr:col>50</xdr:col>
      <xdr:colOff>165100</xdr:colOff>
      <xdr:row>79</xdr:row>
      <xdr:rowOff>101882</xdr:rowOff>
    </xdr:to>
    <xdr:sp macro="" textlink="">
      <xdr:nvSpPr>
        <xdr:cNvPr id="425" name="楕円 424"/>
        <xdr:cNvSpPr/>
      </xdr:nvSpPr>
      <xdr:spPr>
        <a:xfrm>
          <a:off x="9588500" y="135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118409</xdr:rowOff>
    </xdr:from>
    <xdr:ext cx="534377" cy="259045"/>
    <xdr:sp macro="" textlink="">
      <xdr:nvSpPr>
        <xdr:cNvPr id="426" name="テキスト ボックス 425"/>
        <xdr:cNvSpPr txBox="1"/>
      </xdr:nvSpPr>
      <xdr:spPr>
        <a:xfrm>
          <a:off x="9372111" y="133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126158</xdr:rowOff>
    </xdr:from>
    <xdr:to>
      <xdr:col>46</xdr:col>
      <xdr:colOff>38100</xdr:colOff>
      <xdr:row>79</xdr:row>
      <xdr:rowOff>56308</xdr:rowOff>
    </xdr:to>
    <xdr:sp macro="" textlink="">
      <xdr:nvSpPr>
        <xdr:cNvPr id="427" name="楕円 426"/>
        <xdr:cNvSpPr/>
      </xdr:nvSpPr>
      <xdr:spPr>
        <a:xfrm>
          <a:off x="8699500" y="134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72835</xdr:rowOff>
    </xdr:from>
    <xdr:ext cx="534377" cy="259045"/>
    <xdr:sp macro="" textlink="">
      <xdr:nvSpPr>
        <xdr:cNvPr id="428" name="テキスト ボックス 427"/>
        <xdr:cNvSpPr txBox="1"/>
      </xdr:nvSpPr>
      <xdr:spPr>
        <a:xfrm>
          <a:off x="8483111" y="132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26967</xdr:rowOff>
    </xdr:from>
    <xdr:to>
      <xdr:col>41</xdr:col>
      <xdr:colOff>101600</xdr:colOff>
      <xdr:row>79</xdr:row>
      <xdr:rowOff>128567</xdr:rowOff>
    </xdr:to>
    <xdr:sp macro="" textlink="">
      <xdr:nvSpPr>
        <xdr:cNvPr id="429" name="楕円 428"/>
        <xdr:cNvSpPr/>
      </xdr:nvSpPr>
      <xdr:spPr>
        <a:xfrm>
          <a:off x="7810500" y="135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119694</xdr:rowOff>
    </xdr:from>
    <xdr:ext cx="534377" cy="259045"/>
    <xdr:sp macro="" textlink="">
      <xdr:nvSpPr>
        <xdr:cNvPr id="430" name="テキスト ボックス 429"/>
        <xdr:cNvSpPr txBox="1"/>
      </xdr:nvSpPr>
      <xdr:spPr>
        <a:xfrm>
          <a:off x="7594111" y="136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23318</xdr:rowOff>
    </xdr:from>
    <xdr:to>
      <xdr:col>36</xdr:col>
      <xdr:colOff>165100</xdr:colOff>
      <xdr:row>79</xdr:row>
      <xdr:rowOff>124918</xdr:rowOff>
    </xdr:to>
    <xdr:sp macro="" textlink="">
      <xdr:nvSpPr>
        <xdr:cNvPr id="431" name="楕円 430"/>
        <xdr:cNvSpPr/>
      </xdr:nvSpPr>
      <xdr:spPr>
        <a:xfrm>
          <a:off x="6921500" y="135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116045</xdr:rowOff>
    </xdr:from>
    <xdr:ext cx="534377" cy="259045"/>
    <xdr:sp macro="" textlink="">
      <xdr:nvSpPr>
        <xdr:cNvPr id="432" name="テキスト ボックス 431"/>
        <xdr:cNvSpPr txBox="1"/>
      </xdr:nvSpPr>
      <xdr:spPr>
        <a:xfrm>
          <a:off x="6705111" y="136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20143</xdr:rowOff>
    </xdr:from>
    <xdr:to>
      <xdr:col>55</xdr:col>
      <xdr:colOff>0</xdr:colOff>
      <xdr:row>97</xdr:row>
      <xdr:rowOff>62757</xdr:rowOff>
    </xdr:to>
    <xdr:cxnSp macro="">
      <xdr:nvCxnSpPr>
        <xdr:cNvPr id="459" name="直線コネクタ 458"/>
        <xdr:cNvCxnSpPr/>
      </xdr:nvCxnSpPr>
      <xdr:spPr>
        <a:xfrm flipV="1">
          <a:off x="9639300" y="16650793"/>
          <a:ext cx="838200" cy="4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62757</xdr:rowOff>
    </xdr:from>
    <xdr:to>
      <xdr:col>50</xdr:col>
      <xdr:colOff>114300</xdr:colOff>
      <xdr:row>97</xdr:row>
      <xdr:rowOff>155332</xdr:rowOff>
    </xdr:to>
    <xdr:cxnSp macro="">
      <xdr:nvCxnSpPr>
        <xdr:cNvPr id="462" name="直線コネクタ 461"/>
        <xdr:cNvCxnSpPr/>
      </xdr:nvCxnSpPr>
      <xdr:spPr>
        <a:xfrm flipV="1">
          <a:off x="8750300" y="16693407"/>
          <a:ext cx="889000" cy="9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155332</xdr:rowOff>
    </xdr:from>
    <xdr:to>
      <xdr:col>45</xdr:col>
      <xdr:colOff>177800</xdr:colOff>
      <xdr:row>97</xdr:row>
      <xdr:rowOff>163044</xdr:rowOff>
    </xdr:to>
    <xdr:cxnSp macro="">
      <xdr:nvCxnSpPr>
        <xdr:cNvPr id="465" name="直線コネクタ 464"/>
        <xdr:cNvCxnSpPr/>
      </xdr:nvCxnSpPr>
      <xdr:spPr>
        <a:xfrm flipV="1">
          <a:off x="7861300" y="16785982"/>
          <a:ext cx="889000" cy="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163044</xdr:rowOff>
    </xdr:from>
    <xdr:to>
      <xdr:col>41</xdr:col>
      <xdr:colOff>50800</xdr:colOff>
      <xdr:row>98</xdr:row>
      <xdr:rowOff>4688</xdr:rowOff>
    </xdr:to>
    <xdr:cxnSp macro="">
      <xdr:nvCxnSpPr>
        <xdr:cNvPr id="468" name="直線コネクタ 467"/>
        <xdr:cNvCxnSpPr/>
      </xdr:nvCxnSpPr>
      <xdr:spPr>
        <a:xfrm flipV="1">
          <a:off x="6972300" y="16793694"/>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140793</xdr:rowOff>
    </xdr:from>
    <xdr:to>
      <xdr:col>55</xdr:col>
      <xdr:colOff>50800</xdr:colOff>
      <xdr:row>97</xdr:row>
      <xdr:rowOff>70943</xdr:rowOff>
    </xdr:to>
    <xdr:sp macro="" textlink="">
      <xdr:nvSpPr>
        <xdr:cNvPr id="478" name="楕円 477"/>
        <xdr:cNvSpPr/>
      </xdr:nvSpPr>
      <xdr:spPr>
        <a:xfrm>
          <a:off x="10426700" y="165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119220</xdr:rowOff>
    </xdr:from>
    <xdr:ext cx="534377" cy="259045"/>
    <xdr:sp macro="" textlink="">
      <xdr:nvSpPr>
        <xdr:cNvPr id="479" name="普通建設事業費 （ うち更新整備　）該当値テキスト"/>
        <xdr:cNvSpPr txBox="1"/>
      </xdr:nvSpPr>
      <xdr:spPr>
        <a:xfrm>
          <a:off x="10528300" y="1657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11957</xdr:rowOff>
    </xdr:from>
    <xdr:to>
      <xdr:col>50</xdr:col>
      <xdr:colOff>165100</xdr:colOff>
      <xdr:row>97</xdr:row>
      <xdr:rowOff>113557</xdr:rowOff>
    </xdr:to>
    <xdr:sp macro="" textlink="">
      <xdr:nvSpPr>
        <xdr:cNvPr id="480" name="楕円 479"/>
        <xdr:cNvSpPr/>
      </xdr:nvSpPr>
      <xdr:spPr>
        <a:xfrm>
          <a:off x="9588500" y="166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104684</xdr:rowOff>
    </xdr:from>
    <xdr:ext cx="534377" cy="259045"/>
    <xdr:sp macro="" textlink="">
      <xdr:nvSpPr>
        <xdr:cNvPr id="481" name="テキスト ボックス 480"/>
        <xdr:cNvSpPr txBox="1"/>
      </xdr:nvSpPr>
      <xdr:spPr>
        <a:xfrm>
          <a:off x="9372111" y="167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104532</xdr:rowOff>
    </xdr:from>
    <xdr:to>
      <xdr:col>46</xdr:col>
      <xdr:colOff>38100</xdr:colOff>
      <xdr:row>98</xdr:row>
      <xdr:rowOff>34682</xdr:rowOff>
    </xdr:to>
    <xdr:sp macro="" textlink="">
      <xdr:nvSpPr>
        <xdr:cNvPr id="482" name="楕円 481"/>
        <xdr:cNvSpPr/>
      </xdr:nvSpPr>
      <xdr:spPr>
        <a:xfrm>
          <a:off x="8699500" y="167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25809</xdr:rowOff>
    </xdr:from>
    <xdr:ext cx="534377" cy="259045"/>
    <xdr:sp macro="" textlink="">
      <xdr:nvSpPr>
        <xdr:cNvPr id="483" name="テキスト ボックス 482"/>
        <xdr:cNvSpPr txBox="1"/>
      </xdr:nvSpPr>
      <xdr:spPr>
        <a:xfrm>
          <a:off x="8483111" y="1682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112244</xdr:rowOff>
    </xdr:from>
    <xdr:to>
      <xdr:col>41</xdr:col>
      <xdr:colOff>101600</xdr:colOff>
      <xdr:row>98</xdr:row>
      <xdr:rowOff>42394</xdr:rowOff>
    </xdr:to>
    <xdr:sp macro="" textlink="">
      <xdr:nvSpPr>
        <xdr:cNvPr id="484" name="楕円 483"/>
        <xdr:cNvSpPr/>
      </xdr:nvSpPr>
      <xdr:spPr>
        <a:xfrm>
          <a:off x="7810500" y="167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33521</xdr:rowOff>
    </xdr:from>
    <xdr:ext cx="534377" cy="259045"/>
    <xdr:sp macro="" textlink="">
      <xdr:nvSpPr>
        <xdr:cNvPr id="485" name="テキスト ボックス 484"/>
        <xdr:cNvSpPr txBox="1"/>
      </xdr:nvSpPr>
      <xdr:spPr>
        <a:xfrm>
          <a:off x="7594111" y="168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125338</xdr:rowOff>
    </xdr:from>
    <xdr:to>
      <xdr:col>36</xdr:col>
      <xdr:colOff>165100</xdr:colOff>
      <xdr:row>98</xdr:row>
      <xdr:rowOff>55488</xdr:rowOff>
    </xdr:to>
    <xdr:sp macro="" textlink="">
      <xdr:nvSpPr>
        <xdr:cNvPr id="486" name="楕円 485"/>
        <xdr:cNvSpPr/>
      </xdr:nvSpPr>
      <xdr:spPr>
        <a:xfrm>
          <a:off x="6921500" y="167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46615</xdr:rowOff>
    </xdr:from>
    <xdr:ext cx="534377" cy="259045"/>
    <xdr:sp macro="" textlink="">
      <xdr:nvSpPr>
        <xdr:cNvPr id="487" name="テキスト ボックス 486"/>
        <xdr:cNvSpPr txBox="1"/>
      </xdr:nvSpPr>
      <xdr:spPr>
        <a:xfrm>
          <a:off x="6705111" y="168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9360</xdr:rowOff>
    </xdr:from>
    <xdr:to>
      <xdr:col>85</xdr:col>
      <xdr:colOff>127000</xdr:colOff>
      <xdr:row>39</xdr:row>
      <xdr:rowOff>40640</xdr:rowOff>
    </xdr:to>
    <xdr:cxnSp macro="">
      <xdr:nvCxnSpPr>
        <xdr:cNvPr id="516" name="直線コネクタ 515"/>
        <xdr:cNvCxnSpPr/>
      </xdr:nvCxnSpPr>
      <xdr:spPr>
        <a:xfrm>
          <a:off x="15481300" y="6524460"/>
          <a:ext cx="838200" cy="20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9360</xdr:rowOff>
    </xdr:from>
    <xdr:to>
      <xdr:col>81</xdr:col>
      <xdr:colOff>50800</xdr:colOff>
      <xdr:row>38</xdr:row>
      <xdr:rowOff>55499</xdr:rowOff>
    </xdr:to>
    <xdr:cxnSp macro="">
      <xdr:nvCxnSpPr>
        <xdr:cNvPr id="519" name="直線コネクタ 518"/>
        <xdr:cNvCxnSpPr/>
      </xdr:nvCxnSpPr>
      <xdr:spPr>
        <a:xfrm flipV="1">
          <a:off x="14592300" y="6524460"/>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55499</xdr:rowOff>
    </xdr:from>
    <xdr:to>
      <xdr:col>76</xdr:col>
      <xdr:colOff>114300</xdr:colOff>
      <xdr:row>39</xdr:row>
      <xdr:rowOff>44450</xdr:rowOff>
    </xdr:to>
    <xdr:cxnSp macro="">
      <xdr:nvCxnSpPr>
        <xdr:cNvPr id="522" name="直線コネクタ 521"/>
        <xdr:cNvCxnSpPr/>
      </xdr:nvCxnSpPr>
      <xdr:spPr>
        <a:xfrm flipV="1">
          <a:off x="13703300" y="6570599"/>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161290</xdr:rowOff>
    </xdr:from>
    <xdr:to>
      <xdr:col>85</xdr:col>
      <xdr:colOff>177800</xdr:colOff>
      <xdr:row>39</xdr:row>
      <xdr:rowOff>91440</xdr:rowOff>
    </xdr:to>
    <xdr:sp macro="" textlink="">
      <xdr:nvSpPr>
        <xdr:cNvPr id="535" name="楕円 534"/>
        <xdr:cNvSpPr/>
      </xdr:nvSpPr>
      <xdr:spPr>
        <a:xfrm>
          <a:off x="16268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76217</xdr:rowOff>
    </xdr:from>
    <xdr:ext cx="378565" cy="259045"/>
    <xdr:sp macro="" textlink="">
      <xdr:nvSpPr>
        <xdr:cNvPr id="536" name="災害復旧事業費該当値テキスト"/>
        <xdr:cNvSpPr txBox="1"/>
      </xdr:nvSpPr>
      <xdr:spPr>
        <a:xfrm>
          <a:off x="16370300" y="659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130010</xdr:rowOff>
    </xdr:from>
    <xdr:to>
      <xdr:col>81</xdr:col>
      <xdr:colOff>101600</xdr:colOff>
      <xdr:row>38</xdr:row>
      <xdr:rowOff>60160</xdr:rowOff>
    </xdr:to>
    <xdr:sp macro="" textlink="">
      <xdr:nvSpPr>
        <xdr:cNvPr id="537" name="楕円 536"/>
        <xdr:cNvSpPr/>
      </xdr:nvSpPr>
      <xdr:spPr>
        <a:xfrm>
          <a:off x="15430500" y="64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51287</xdr:rowOff>
    </xdr:from>
    <xdr:ext cx="534377" cy="259045"/>
    <xdr:sp macro="" textlink="">
      <xdr:nvSpPr>
        <xdr:cNvPr id="538" name="テキスト ボックス 537"/>
        <xdr:cNvSpPr txBox="1"/>
      </xdr:nvSpPr>
      <xdr:spPr>
        <a:xfrm>
          <a:off x="15214111" y="65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4699</xdr:rowOff>
    </xdr:from>
    <xdr:to>
      <xdr:col>76</xdr:col>
      <xdr:colOff>165100</xdr:colOff>
      <xdr:row>38</xdr:row>
      <xdr:rowOff>106299</xdr:rowOff>
    </xdr:to>
    <xdr:sp macro="" textlink="">
      <xdr:nvSpPr>
        <xdr:cNvPr id="539" name="楕円 538"/>
        <xdr:cNvSpPr/>
      </xdr:nvSpPr>
      <xdr:spPr>
        <a:xfrm>
          <a:off x="14541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97426</xdr:rowOff>
    </xdr:from>
    <xdr:ext cx="469744" cy="259045"/>
    <xdr:sp macro="" textlink="">
      <xdr:nvSpPr>
        <xdr:cNvPr id="540" name="テキスト ボックス 539"/>
        <xdr:cNvSpPr txBox="1"/>
      </xdr:nvSpPr>
      <xdr:spPr>
        <a:xfrm>
          <a:off x="14357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104057</xdr:rowOff>
    </xdr:from>
    <xdr:to>
      <xdr:col>85</xdr:col>
      <xdr:colOff>127000</xdr:colOff>
      <xdr:row>77</xdr:row>
      <xdr:rowOff>104880</xdr:rowOff>
    </xdr:to>
    <xdr:cxnSp macro="">
      <xdr:nvCxnSpPr>
        <xdr:cNvPr id="620" name="直線コネクタ 619"/>
        <xdr:cNvCxnSpPr/>
      </xdr:nvCxnSpPr>
      <xdr:spPr>
        <a:xfrm flipV="1">
          <a:off x="15481300" y="1330570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68239</xdr:rowOff>
    </xdr:from>
    <xdr:to>
      <xdr:col>81</xdr:col>
      <xdr:colOff>50800</xdr:colOff>
      <xdr:row>77</xdr:row>
      <xdr:rowOff>104880</xdr:rowOff>
    </xdr:to>
    <xdr:cxnSp macro="">
      <xdr:nvCxnSpPr>
        <xdr:cNvPr id="623" name="直線コネクタ 622"/>
        <xdr:cNvCxnSpPr/>
      </xdr:nvCxnSpPr>
      <xdr:spPr>
        <a:xfrm>
          <a:off x="14592300" y="1326988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68239</xdr:rowOff>
    </xdr:from>
    <xdr:to>
      <xdr:col>76</xdr:col>
      <xdr:colOff>114300</xdr:colOff>
      <xdr:row>77</xdr:row>
      <xdr:rowOff>77082</xdr:rowOff>
    </xdr:to>
    <xdr:cxnSp macro="">
      <xdr:nvCxnSpPr>
        <xdr:cNvPr id="626" name="直線コネクタ 625"/>
        <xdr:cNvCxnSpPr/>
      </xdr:nvCxnSpPr>
      <xdr:spPr>
        <a:xfrm flipV="1">
          <a:off x="13703300" y="1326988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76876</xdr:rowOff>
    </xdr:from>
    <xdr:to>
      <xdr:col>71</xdr:col>
      <xdr:colOff>177800</xdr:colOff>
      <xdr:row>77</xdr:row>
      <xdr:rowOff>77082</xdr:rowOff>
    </xdr:to>
    <xdr:cxnSp macro="">
      <xdr:nvCxnSpPr>
        <xdr:cNvPr id="629" name="直線コネクタ 628"/>
        <xdr:cNvCxnSpPr/>
      </xdr:nvCxnSpPr>
      <xdr:spPr>
        <a:xfrm>
          <a:off x="12814300" y="1327852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53257</xdr:rowOff>
    </xdr:from>
    <xdr:to>
      <xdr:col>85</xdr:col>
      <xdr:colOff>177800</xdr:colOff>
      <xdr:row>77</xdr:row>
      <xdr:rowOff>154857</xdr:rowOff>
    </xdr:to>
    <xdr:sp macro="" textlink="">
      <xdr:nvSpPr>
        <xdr:cNvPr id="639" name="楕円 638"/>
        <xdr:cNvSpPr/>
      </xdr:nvSpPr>
      <xdr:spPr>
        <a:xfrm>
          <a:off x="16268700" y="132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31684</xdr:rowOff>
    </xdr:from>
    <xdr:ext cx="534377" cy="259045"/>
    <xdr:sp macro="" textlink="">
      <xdr:nvSpPr>
        <xdr:cNvPr id="640" name="公債費該当値テキスト"/>
        <xdr:cNvSpPr txBox="1"/>
      </xdr:nvSpPr>
      <xdr:spPr>
        <a:xfrm>
          <a:off x="16370300" y="13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54080</xdr:rowOff>
    </xdr:from>
    <xdr:to>
      <xdr:col>81</xdr:col>
      <xdr:colOff>101600</xdr:colOff>
      <xdr:row>77</xdr:row>
      <xdr:rowOff>155680</xdr:rowOff>
    </xdr:to>
    <xdr:sp macro="" textlink="">
      <xdr:nvSpPr>
        <xdr:cNvPr id="641" name="楕円 640"/>
        <xdr:cNvSpPr/>
      </xdr:nvSpPr>
      <xdr:spPr>
        <a:xfrm>
          <a:off x="15430500" y="132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146807</xdr:rowOff>
    </xdr:from>
    <xdr:ext cx="534377" cy="259045"/>
    <xdr:sp macro="" textlink="">
      <xdr:nvSpPr>
        <xdr:cNvPr id="642" name="テキスト ボックス 641"/>
        <xdr:cNvSpPr txBox="1"/>
      </xdr:nvSpPr>
      <xdr:spPr>
        <a:xfrm>
          <a:off x="15214111" y="133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17439</xdr:rowOff>
    </xdr:from>
    <xdr:to>
      <xdr:col>76</xdr:col>
      <xdr:colOff>165100</xdr:colOff>
      <xdr:row>77</xdr:row>
      <xdr:rowOff>119039</xdr:rowOff>
    </xdr:to>
    <xdr:sp macro="" textlink="">
      <xdr:nvSpPr>
        <xdr:cNvPr id="643" name="楕円 642"/>
        <xdr:cNvSpPr/>
      </xdr:nvSpPr>
      <xdr:spPr>
        <a:xfrm>
          <a:off x="14541500" y="132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110166</xdr:rowOff>
    </xdr:from>
    <xdr:ext cx="534377" cy="259045"/>
    <xdr:sp macro="" textlink="">
      <xdr:nvSpPr>
        <xdr:cNvPr id="644" name="テキスト ボックス 643"/>
        <xdr:cNvSpPr txBox="1"/>
      </xdr:nvSpPr>
      <xdr:spPr>
        <a:xfrm>
          <a:off x="14325111" y="133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26282</xdr:rowOff>
    </xdr:from>
    <xdr:to>
      <xdr:col>72</xdr:col>
      <xdr:colOff>38100</xdr:colOff>
      <xdr:row>77</xdr:row>
      <xdr:rowOff>127882</xdr:rowOff>
    </xdr:to>
    <xdr:sp macro="" textlink="">
      <xdr:nvSpPr>
        <xdr:cNvPr id="645" name="楕円 644"/>
        <xdr:cNvSpPr/>
      </xdr:nvSpPr>
      <xdr:spPr>
        <a:xfrm>
          <a:off x="13652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119009</xdr:rowOff>
    </xdr:from>
    <xdr:ext cx="534377" cy="259045"/>
    <xdr:sp macro="" textlink="">
      <xdr:nvSpPr>
        <xdr:cNvPr id="646" name="テキスト ボックス 645"/>
        <xdr:cNvSpPr txBox="1"/>
      </xdr:nvSpPr>
      <xdr:spPr>
        <a:xfrm>
          <a:off x="13436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26076</xdr:rowOff>
    </xdr:from>
    <xdr:to>
      <xdr:col>67</xdr:col>
      <xdr:colOff>101600</xdr:colOff>
      <xdr:row>77</xdr:row>
      <xdr:rowOff>127676</xdr:rowOff>
    </xdr:to>
    <xdr:sp macro="" textlink="">
      <xdr:nvSpPr>
        <xdr:cNvPr id="647" name="楕円 646"/>
        <xdr:cNvSpPr/>
      </xdr:nvSpPr>
      <xdr:spPr>
        <a:xfrm>
          <a:off x="12763500" y="132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118803</xdr:rowOff>
    </xdr:from>
    <xdr:ext cx="534377" cy="259045"/>
    <xdr:sp macro="" textlink="">
      <xdr:nvSpPr>
        <xdr:cNvPr id="648" name="テキスト ボックス 647"/>
        <xdr:cNvSpPr txBox="1"/>
      </xdr:nvSpPr>
      <xdr:spPr>
        <a:xfrm>
          <a:off x="12547111" y="133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79818</xdr:rowOff>
    </xdr:from>
    <xdr:to>
      <xdr:col>85</xdr:col>
      <xdr:colOff>127000</xdr:colOff>
      <xdr:row>98</xdr:row>
      <xdr:rowOff>120377</xdr:rowOff>
    </xdr:to>
    <xdr:cxnSp macro="">
      <xdr:nvCxnSpPr>
        <xdr:cNvPr id="675" name="直線コネクタ 674"/>
        <xdr:cNvCxnSpPr/>
      </xdr:nvCxnSpPr>
      <xdr:spPr>
        <a:xfrm>
          <a:off x="15481300" y="16881918"/>
          <a:ext cx="838200" cy="4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79818</xdr:rowOff>
    </xdr:from>
    <xdr:to>
      <xdr:col>81</xdr:col>
      <xdr:colOff>50800</xdr:colOff>
      <xdr:row>98</xdr:row>
      <xdr:rowOff>93515</xdr:rowOff>
    </xdr:to>
    <xdr:cxnSp macro="">
      <xdr:nvCxnSpPr>
        <xdr:cNvPr id="678" name="直線コネクタ 677"/>
        <xdr:cNvCxnSpPr/>
      </xdr:nvCxnSpPr>
      <xdr:spPr>
        <a:xfrm flipV="1">
          <a:off x="14592300" y="16881918"/>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31435</xdr:rowOff>
    </xdr:from>
    <xdr:to>
      <xdr:col>76</xdr:col>
      <xdr:colOff>114300</xdr:colOff>
      <xdr:row>98</xdr:row>
      <xdr:rowOff>93515</xdr:rowOff>
    </xdr:to>
    <xdr:cxnSp macro="">
      <xdr:nvCxnSpPr>
        <xdr:cNvPr id="681" name="直線コネクタ 680"/>
        <xdr:cNvCxnSpPr/>
      </xdr:nvCxnSpPr>
      <xdr:spPr>
        <a:xfrm>
          <a:off x="13703300" y="16833535"/>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31435</xdr:rowOff>
    </xdr:from>
    <xdr:to>
      <xdr:col>71</xdr:col>
      <xdr:colOff>177800</xdr:colOff>
      <xdr:row>98</xdr:row>
      <xdr:rowOff>71630</xdr:rowOff>
    </xdr:to>
    <xdr:cxnSp macro="">
      <xdr:nvCxnSpPr>
        <xdr:cNvPr id="684" name="直線コネクタ 683"/>
        <xdr:cNvCxnSpPr/>
      </xdr:nvCxnSpPr>
      <xdr:spPr>
        <a:xfrm flipV="1">
          <a:off x="12814300" y="16833535"/>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69577</xdr:rowOff>
    </xdr:from>
    <xdr:to>
      <xdr:col>85</xdr:col>
      <xdr:colOff>177800</xdr:colOff>
      <xdr:row>98</xdr:row>
      <xdr:rowOff>171177</xdr:rowOff>
    </xdr:to>
    <xdr:sp macro="" textlink="">
      <xdr:nvSpPr>
        <xdr:cNvPr id="694" name="楕円 693"/>
        <xdr:cNvSpPr/>
      </xdr:nvSpPr>
      <xdr:spPr>
        <a:xfrm>
          <a:off x="16268700" y="168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155954</xdr:rowOff>
    </xdr:from>
    <xdr:ext cx="469744" cy="259045"/>
    <xdr:sp macro="" textlink="">
      <xdr:nvSpPr>
        <xdr:cNvPr id="695" name="積立金該当値テキスト"/>
        <xdr:cNvSpPr txBox="1"/>
      </xdr:nvSpPr>
      <xdr:spPr>
        <a:xfrm>
          <a:off x="16370300" y="1678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29018</xdr:rowOff>
    </xdr:from>
    <xdr:to>
      <xdr:col>81</xdr:col>
      <xdr:colOff>101600</xdr:colOff>
      <xdr:row>98</xdr:row>
      <xdr:rowOff>130618</xdr:rowOff>
    </xdr:to>
    <xdr:sp macro="" textlink="">
      <xdr:nvSpPr>
        <xdr:cNvPr id="696" name="楕円 695"/>
        <xdr:cNvSpPr/>
      </xdr:nvSpPr>
      <xdr:spPr>
        <a:xfrm>
          <a:off x="15430500" y="168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121745</xdr:rowOff>
    </xdr:from>
    <xdr:ext cx="534377" cy="259045"/>
    <xdr:sp macro="" textlink="">
      <xdr:nvSpPr>
        <xdr:cNvPr id="697" name="テキスト ボックス 696"/>
        <xdr:cNvSpPr txBox="1"/>
      </xdr:nvSpPr>
      <xdr:spPr>
        <a:xfrm>
          <a:off x="15214111" y="169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42715</xdr:rowOff>
    </xdr:from>
    <xdr:to>
      <xdr:col>76</xdr:col>
      <xdr:colOff>165100</xdr:colOff>
      <xdr:row>98</xdr:row>
      <xdr:rowOff>144315</xdr:rowOff>
    </xdr:to>
    <xdr:sp macro="" textlink="">
      <xdr:nvSpPr>
        <xdr:cNvPr id="698" name="楕円 697"/>
        <xdr:cNvSpPr/>
      </xdr:nvSpPr>
      <xdr:spPr>
        <a:xfrm>
          <a:off x="14541500" y="1684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135442</xdr:rowOff>
    </xdr:from>
    <xdr:ext cx="534377" cy="259045"/>
    <xdr:sp macro="" textlink="">
      <xdr:nvSpPr>
        <xdr:cNvPr id="699" name="テキスト ボックス 698"/>
        <xdr:cNvSpPr txBox="1"/>
      </xdr:nvSpPr>
      <xdr:spPr>
        <a:xfrm>
          <a:off x="14325111" y="169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152085</xdr:rowOff>
    </xdr:from>
    <xdr:to>
      <xdr:col>72</xdr:col>
      <xdr:colOff>38100</xdr:colOff>
      <xdr:row>98</xdr:row>
      <xdr:rowOff>82235</xdr:rowOff>
    </xdr:to>
    <xdr:sp macro="" textlink="">
      <xdr:nvSpPr>
        <xdr:cNvPr id="700" name="楕円 699"/>
        <xdr:cNvSpPr/>
      </xdr:nvSpPr>
      <xdr:spPr>
        <a:xfrm>
          <a:off x="13652500" y="167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73362</xdr:rowOff>
    </xdr:from>
    <xdr:ext cx="534377" cy="259045"/>
    <xdr:sp macro="" textlink="">
      <xdr:nvSpPr>
        <xdr:cNvPr id="701" name="テキスト ボックス 700"/>
        <xdr:cNvSpPr txBox="1"/>
      </xdr:nvSpPr>
      <xdr:spPr>
        <a:xfrm>
          <a:off x="13436111" y="168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20830</xdr:rowOff>
    </xdr:from>
    <xdr:to>
      <xdr:col>67</xdr:col>
      <xdr:colOff>101600</xdr:colOff>
      <xdr:row>98</xdr:row>
      <xdr:rowOff>122430</xdr:rowOff>
    </xdr:to>
    <xdr:sp macro="" textlink="">
      <xdr:nvSpPr>
        <xdr:cNvPr id="702" name="楕円 701"/>
        <xdr:cNvSpPr/>
      </xdr:nvSpPr>
      <xdr:spPr>
        <a:xfrm>
          <a:off x="12763500" y="168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113557</xdr:rowOff>
    </xdr:from>
    <xdr:ext cx="534377" cy="259045"/>
    <xdr:sp macro="" textlink="">
      <xdr:nvSpPr>
        <xdr:cNvPr id="703" name="テキスト ボックス 702"/>
        <xdr:cNvSpPr txBox="1"/>
      </xdr:nvSpPr>
      <xdr:spPr>
        <a:xfrm>
          <a:off x="12547111" y="169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81744</xdr:rowOff>
    </xdr:from>
    <xdr:to>
      <xdr:col>116</xdr:col>
      <xdr:colOff>63500</xdr:colOff>
      <xdr:row>78</xdr:row>
      <xdr:rowOff>44439</xdr:rowOff>
    </xdr:to>
    <xdr:cxnSp macro="">
      <xdr:nvCxnSpPr>
        <xdr:cNvPr id="849" name="直線コネクタ 848"/>
        <xdr:cNvCxnSpPr/>
      </xdr:nvCxnSpPr>
      <xdr:spPr>
        <a:xfrm>
          <a:off x="21323300" y="13111944"/>
          <a:ext cx="838200" cy="30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69476</xdr:rowOff>
    </xdr:from>
    <xdr:to>
      <xdr:col>111</xdr:col>
      <xdr:colOff>177800</xdr:colOff>
      <xdr:row>76</xdr:row>
      <xdr:rowOff>81744</xdr:rowOff>
    </xdr:to>
    <xdr:cxnSp macro="">
      <xdr:nvCxnSpPr>
        <xdr:cNvPr id="852" name="直線コネクタ 851"/>
        <xdr:cNvCxnSpPr/>
      </xdr:nvCxnSpPr>
      <xdr:spPr>
        <a:xfrm>
          <a:off x="20434300" y="13099676"/>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69476</xdr:rowOff>
    </xdr:from>
    <xdr:to>
      <xdr:col>107</xdr:col>
      <xdr:colOff>50800</xdr:colOff>
      <xdr:row>76</xdr:row>
      <xdr:rowOff>98268</xdr:rowOff>
    </xdr:to>
    <xdr:cxnSp macro="">
      <xdr:nvCxnSpPr>
        <xdr:cNvPr id="855" name="直線コネクタ 854"/>
        <xdr:cNvCxnSpPr/>
      </xdr:nvCxnSpPr>
      <xdr:spPr>
        <a:xfrm flipV="1">
          <a:off x="19545300" y="13099676"/>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94884</xdr:rowOff>
    </xdr:from>
    <xdr:to>
      <xdr:col>102</xdr:col>
      <xdr:colOff>114300</xdr:colOff>
      <xdr:row>76</xdr:row>
      <xdr:rowOff>98268</xdr:rowOff>
    </xdr:to>
    <xdr:cxnSp macro="">
      <xdr:nvCxnSpPr>
        <xdr:cNvPr id="858" name="直線コネクタ 857"/>
        <xdr:cNvCxnSpPr/>
      </xdr:nvCxnSpPr>
      <xdr:spPr>
        <a:xfrm>
          <a:off x="18656300" y="13125084"/>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168935</xdr:rowOff>
    </xdr:from>
    <xdr:ext cx="534377" cy="259045"/>
    <xdr:sp macro="" textlink="">
      <xdr:nvSpPr>
        <xdr:cNvPr id="860" name="テキスト ボックス 859"/>
        <xdr:cNvSpPr txBox="1"/>
      </xdr:nvSpPr>
      <xdr:spPr>
        <a:xfrm>
          <a:off x="19278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165089</xdr:rowOff>
    </xdr:from>
    <xdr:to>
      <xdr:col>116</xdr:col>
      <xdr:colOff>114300</xdr:colOff>
      <xdr:row>78</xdr:row>
      <xdr:rowOff>95239</xdr:rowOff>
    </xdr:to>
    <xdr:sp macro="" textlink="">
      <xdr:nvSpPr>
        <xdr:cNvPr id="868" name="楕円 867"/>
        <xdr:cNvSpPr/>
      </xdr:nvSpPr>
      <xdr:spPr>
        <a:xfrm>
          <a:off x="22110700" y="13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143516</xdr:rowOff>
    </xdr:from>
    <xdr:ext cx="534377" cy="259045"/>
    <xdr:sp macro="" textlink="">
      <xdr:nvSpPr>
        <xdr:cNvPr id="869" name="繰出金該当値テキスト"/>
        <xdr:cNvSpPr txBox="1"/>
      </xdr:nvSpPr>
      <xdr:spPr>
        <a:xfrm>
          <a:off x="22212300" y="133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30944</xdr:rowOff>
    </xdr:from>
    <xdr:to>
      <xdr:col>112</xdr:col>
      <xdr:colOff>38100</xdr:colOff>
      <xdr:row>76</xdr:row>
      <xdr:rowOff>132544</xdr:rowOff>
    </xdr:to>
    <xdr:sp macro="" textlink="">
      <xdr:nvSpPr>
        <xdr:cNvPr id="870" name="楕円 869"/>
        <xdr:cNvSpPr/>
      </xdr:nvSpPr>
      <xdr:spPr>
        <a:xfrm>
          <a:off x="21272500" y="130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149072</xdr:rowOff>
    </xdr:from>
    <xdr:ext cx="534377" cy="259045"/>
    <xdr:sp macro="" textlink="">
      <xdr:nvSpPr>
        <xdr:cNvPr id="871" name="テキスト ボックス 870"/>
        <xdr:cNvSpPr txBox="1"/>
      </xdr:nvSpPr>
      <xdr:spPr>
        <a:xfrm>
          <a:off x="21056111" y="12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18676</xdr:rowOff>
    </xdr:from>
    <xdr:to>
      <xdr:col>107</xdr:col>
      <xdr:colOff>101600</xdr:colOff>
      <xdr:row>76</xdr:row>
      <xdr:rowOff>120276</xdr:rowOff>
    </xdr:to>
    <xdr:sp macro="" textlink="">
      <xdr:nvSpPr>
        <xdr:cNvPr id="872" name="楕円 871"/>
        <xdr:cNvSpPr/>
      </xdr:nvSpPr>
      <xdr:spPr>
        <a:xfrm>
          <a:off x="20383500" y="130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136803</xdr:rowOff>
    </xdr:from>
    <xdr:ext cx="534377" cy="259045"/>
    <xdr:sp macro="" textlink="">
      <xdr:nvSpPr>
        <xdr:cNvPr id="873" name="テキスト ボックス 872"/>
        <xdr:cNvSpPr txBox="1"/>
      </xdr:nvSpPr>
      <xdr:spPr>
        <a:xfrm>
          <a:off x="20167111" y="128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47468</xdr:rowOff>
    </xdr:from>
    <xdr:to>
      <xdr:col>102</xdr:col>
      <xdr:colOff>165100</xdr:colOff>
      <xdr:row>76</xdr:row>
      <xdr:rowOff>149068</xdr:rowOff>
    </xdr:to>
    <xdr:sp macro="" textlink="">
      <xdr:nvSpPr>
        <xdr:cNvPr id="874" name="楕円 873"/>
        <xdr:cNvSpPr/>
      </xdr:nvSpPr>
      <xdr:spPr>
        <a:xfrm>
          <a:off x="19494500" y="130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165596</xdr:rowOff>
    </xdr:from>
    <xdr:ext cx="534377" cy="259045"/>
    <xdr:sp macro="" textlink="">
      <xdr:nvSpPr>
        <xdr:cNvPr id="875" name="テキスト ボックス 874"/>
        <xdr:cNvSpPr txBox="1"/>
      </xdr:nvSpPr>
      <xdr:spPr>
        <a:xfrm>
          <a:off x="19278111" y="128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44084</xdr:rowOff>
    </xdr:from>
    <xdr:to>
      <xdr:col>98</xdr:col>
      <xdr:colOff>38100</xdr:colOff>
      <xdr:row>76</xdr:row>
      <xdr:rowOff>145684</xdr:rowOff>
    </xdr:to>
    <xdr:sp macro="" textlink="">
      <xdr:nvSpPr>
        <xdr:cNvPr id="876" name="楕円 875"/>
        <xdr:cNvSpPr/>
      </xdr:nvSpPr>
      <xdr:spPr>
        <a:xfrm>
          <a:off x="18605500" y="1307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162210</xdr:rowOff>
    </xdr:from>
    <xdr:ext cx="534377" cy="259045"/>
    <xdr:sp macro="" textlink="">
      <xdr:nvSpPr>
        <xdr:cNvPr id="877" name="テキスト ボックス 876"/>
        <xdr:cNvSpPr txBox="1"/>
      </xdr:nvSpPr>
      <xdr:spPr>
        <a:xfrm>
          <a:off x="18389111" y="128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にかかる住民一人当たりのコストについて、類似団体と比較した本村の特徴としては人件費が高いことと扶助費が低いことがあげられる。人件費については、特別会計や一部事務組合に人件費をほとんど充てておらず、普通会計からの支出となっていることが要因といえる。今後は、行政サービスの低下とならないよう業務の最適化を実施し、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人体制の維持を目指し、人件費の抑制に努める。また扶助費については、低い水準となっているものの、適正な各給付事業の運営に努める。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
5,521
24.10
4,012,050
3,637,796
352,436
2,016,539
3,040,671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113157</xdr:rowOff>
    </xdr:from>
    <xdr:to>
      <xdr:col>24</xdr:col>
      <xdr:colOff>63500</xdr:colOff>
      <xdr:row>35</xdr:row>
      <xdr:rowOff>129286</xdr:rowOff>
    </xdr:to>
    <xdr:cxnSp macro="">
      <xdr:nvCxnSpPr>
        <xdr:cNvPr id="61" name="直線コネクタ 60"/>
        <xdr:cNvCxnSpPr/>
      </xdr:nvCxnSpPr>
      <xdr:spPr>
        <a:xfrm flipV="1">
          <a:off x="3797300" y="6113907"/>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93345</xdr:rowOff>
    </xdr:from>
    <xdr:to>
      <xdr:col>19</xdr:col>
      <xdr:colOff>177800</xdr:colOff>
      <xdr:row>35</xdr:row>
      <xdr:rowOff>129286</xdr:rowOff>
    </xdr:to>
    <xdr:cxnSp macro="">
      <xdr:nvCxnSpPr>
        <xdr:cNvPr id="64" name="直線コネクタ 63"/>
        <xdr:cNvCxnSpPr/>
      </xdr:nvCxnSpPr>
      <xdr:spPr>
        <a:xfrm>
          <a:off x="2908300" y="6094095"/>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52578</xdr:rowOff>
    </xdr:from>
    <xdr:to>
      <xdr:col>15</xdr:col>
      <xdr:colOff>50800</xdr:colOff>
      <xdr:row>35</xdr:row>
      <xdr:rowOff>93345</xdr:rowOff>
    </xdr:to>
    <xdr:cxnSp macro="">
      <xdr:nvCxnSpPr>
        <xdr:cNvPr id="67" name="直線コネクタ 66"/>
        <xdr:cNvCxnSpPr/>
      </xdr:nvCxnSpPr>
      <xdr:spPr>
        <a:xfrm>
          <a:off x="2019300" y="6053328"/>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xdr:rowOff>
    </xdr:from>
    <xdr:to>
      <xdr:col>10</xdr:col>
      <xdr:colOff>114300</xdr:colOff>
      <xdr:row>35</xdr:row>
      <xdr:rowOff>52578</xdr:rowOff>
    </xdr:to>
    <xdr:cxnSp macro="">
      <xdr:nvCxnSpPr>
        <xdr:cNvPr id="70" name="直線コネクタ 69"/>
        <xdr:cNvCxnSpPr/>
      </xdr:nvCxnSpPr>
      <xdr:spPr>
        <a:xfrm>
          <a:off x="1130300" y="6004433"/>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62357</xdr:rowOff>
    </xdr:from>
    <xdr:to>
      <xdr:col>24</xdr:col>
      <xdr:colOff>114300</xdr:colOff>
      <xdr:row>35</xdr:row>
      <xdr:rowOff>163957</xdr:rowOff>
    </xdr:to>
    <xdr:sp macro="" textlink="">
      <xdr:nvSpPr>
        <xdr:cNvPr id="80" name="楕円 79"/>
        <xdr:cNvSpPr/>
      </xdr:nvSpPr>
      <xdr:spPr>
        <a:xfrm>
          <a:off x="45847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85234</xdr:rowOff>
    </xdr:from>
    <xdr:ext cx="534377" cy="259045"/>
    <xdr:sp macro="" textlink="">
      <xdr:nvSpPr>
        <xdr:cNvPr id="81" name="議会費該当値テキスト"/>
        <xdr:cNvSpPr txBox="1"/>
      </xdr:nvSpPr>
      <xdr:spPr>
        <a:xfrm>
          <a:off x="4686300" y="59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78486</xdr:rowOff>
    </xdr:from>
    <xdr:to>
      <xdr:col>20</xdr:col>
      <xdr:colOff>38100</xdr:colOff>
      <xdr:row>36</xdr:row>
      <xdr:rowOff>8636</xdr:rowOff>
    </xdr:to>
    <xdr:sp macro="" textlink="">
      <xdr:nvSpPr>
        <xdr:cNvPr id="82" name="楕円 81"/>
        <xdr:cNvSpPr/>
      </xdr:nvSpPr>
      <xdr:spPr>
        <a:xfrm>
          <a:off x="37465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25163</xdr:rowOff>
    </xdr:from>
    <xdr:ext cx="534377" cy="259045"/>
    <xdr:sp macro="" textlink="">
      <xdr:nvSpPr>
        <xdr:cNvPr id="83" name="テキスト ボックス 82"/>
        <xdr:cNvSpPr txBox="1"/>
      </xdr:nvSpPr>
      <xdr:spPr>
        <a:xfrm>
          <a:off x="3530111" y="58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42545</xdr:rowOff>
    </xdr:from>
    <xdr:to>
      <xdr:col>15</xdr:col>
      <xdr:colOff>101600</xdr:colOff>
      <xdr:row>35</xdr:row>
      <xdr:rowOff>144145</xdr:rowOff>
    </xdr:to>
    <xdr:sp macro="" textlink="">
      <xdr:nvSpPr>
        <xdr:cNvPr id="84" name="楕円 83"/>
        <xdr:cNvSpPr/>
      </xdr:nvSpPr>
      <xdr:spPr>
        <a:xfrm>
          <a:off x="2857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160672</xdr:rowOff>
    </xdr:from>
    <xdr:ext cx="534377" cy="259045"/>
    <xdr:sp macro="" textlink="">
      <xdr:nvSpPr>
        <xdr:cNvPr id="85" name="テキスト ボックス 84"/>
        <xdr:cNvSpPr txBox="1"/>
      </xdr:nvSpPr>
      <xdr:spPr>
        <a:xfrm>
          <a:off x="2641111" y="581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1778</xdr:rowOff>
    </xdr:from>
    <xdr:to>
      <xdr:col>10</xdr:col>
      <xdr:colOff>165100</xdr:colOff>
      <xdr:row>35</xdr:row>
      <xdr:rowOff>103378</xdr:rowOff>
    </xdr:to>
    <xdr:sp macro="" textlink="">
      <xdr:nvSpPr>
        <xdr:cNvPr id="86" name="楕円 85"/>
        <xdr:cNvSpPr/>
      </xdr:nvSpPr>
      <xdr:spPr>
        <a:xfrm>
          <a:off x="1968500" y="60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119905</xdr:rowOff>
    </xdr:from>
    <xdr:ext cx="534377" cy="259045"/>
    <xdr:sp macro="" textlink="">
      <xdr:nvSpPr>
        <xdr:cNvPr id="87" name="テキスト ボックス 86"/>
        <xdr:cNvSpPr txBox="1"/>
      </xdr:nvSpPr>
      <xdr:spPr>
        <a:xfrm>
          <a:off x="1752111" y="57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124333</xdr:rowOff>
    </xdr:from>
    <xdr:to>
      <xdr:col>6</xdr:col>
      <xdr:colOff>38100</xdr:colOff>
      <xdr:row>35</xdr:row>
      <xdr:rowOff>54483</xdr:rowOff>
    </xdr:to>
    <xdr:sp macro="" textlink="">
      <xdr:nvSpPr>
        <xdr:cNvPr id="88" name="楕円 87"/>
        <xdr:cNvSpPr/>
      </xdr:nvSpPr>
      <xdr:spPr>
        <a:xfrm>
          <a:off x="1079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71010</xdr:rowOff>
    </xdr:from>
    <xdr:ext cx="534377" cy="259045"/>
    <xdr:sp macro="" textlink="">
      <xdr:nvSpPr>
        <xdr:cNvPr id="89" name="テキスト ボックス 88"/>
        <xdr:cNvSpPr txBox="1"/>
      </xdr:nvSpPr>
      <xdr:spPr>
        <a:xfrm>
          <a:off x="863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40570</xdr:rowOff>
    </xdr:from>
    <xdr:to>
      <xdr:col>24</xdr:col>
      <xdr:colOff>63500</xdr:colOff>
      <xdr:row>58</xdr:row>
      <xdr:rowOff>50301</xdr:rowOff>
    </xdr:to>
    <xdr:cxnSp macro="">
      <xdr:nvCxnSpPr>
        <xdr:cNvPr id="120" name="直線コネクタ 119"/>
        <xdr:cNvCxnSpPr/>
      </xdr:nvCxnSpPr>
      <xdr:spPr>
        <a:xfrm>
          <a:off x="3797300" y="9984670"/>
          <a:ext cx="8382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40570</xdr:rowOff>
    </xdr:from>
    <xdr:to>
      <xdr:col>19</xdr:col>
      <xdr:colOff>177800</xdr:colOff>
      <xdr:row>58</xdr:row>
      <xdr:rowOff>63818</xdr:rowOff>
    </xdr:to>
    <xdr:cxnSp macro="">
      <xdr:nvCxnSpPr>
        <xdr:cNvPr id="123" name="直線コネクタ 122"/>
        <xdr:cNvCxnSpPr/>
      </xdr:nvCxnSpPr>
      <xdr:spPr>
        <a:xfrm flipV="1">
          <a:off x="2908300" y="9984670"/>
          <a:ext cx="889000" cy="2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26569</xdr:rowOff>
    </xdr:from>
    <xdr:to>
      <xdr:col>15</xdr:col>
      <xdr:colOff>50800</xdr:colOff>
      <xdr:row>58</xdr:row>
      <xdr:rowOff>63818</xdr:rowOff>
    </xdr:to>
    <xdr:cxnSp macro="">
      <xdr:nvCxnSpPr>
        <xdr:cNvPr id="126" name="直線コネクタ 125"/>
        <xdr:cNvCxnSpPr/>
      </xdr:nvCxnSpPr>
      <xdr:spPr>
        <a:xfrm>
          <a:off x="2019300" y="9970669"/>
          <a:ext cx="889000" cy="3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26569</xdr:rowOff>
    </xdr:from>
    <xdr:to>
      <xdr:col>10</xdr:col>
      <xdr:colOff>114300</xdr:colOff>
      <xdr:row>58</xdr:row>
      <xdr:rowOff>45710</xdr:rowOff>
    </xdr:to>
    <xdr:cxnSp macro="">
      <xdr:nvCxnSpPr>
        <xdr:cNvPr id="129" name="直線コネクタ 128"/>
        <xdr:cNvCxnSpPr/>
      </xdr:nvCxnSpPr>
      <xdr:spPr>
        <a:xfrm flipV="1">
          <a:off x="1130300" y="9970669"/>
          <a:ext cx="889000" cy="1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170951</xdr:rowOff>
    </xdr:from>
    <xdr:to>
      <xdr:col>24</xdr:col>
      <xdr:colOff>114300</xdr:colOff>
      <xdr:row>58</xdr:row>
      <xdr:rowOff>101101</xdr:rowOff>
    </xdr:to>
    <xdr:sp macro="" textlink="">
      <xdr:nvSpPr>
        <xdr:cNvPr id="139" name="楕円 138"/>
        <xdr:cNvSpPr/>
      </xdr:nvSpPr>
      <xdr:spPr>
        <a:xfrm>
          <a:off x="4584700" y="99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95923</xdr:rowOff>
    </xdr:from>
    <xdr:ext cx="599010" cy="259045"/>
    <xdr:sp macro="" textlink="">
      <xdr:nvSpPr>
        <xdr:cNvPr id="140" name="総務費該当値テキスト"/>
        <xdr:cNvSpPr txBox="1"/>
      </xdr:nvSpPr>
      <xdr:spPr>
        <a:xfrm>
          <a:off x="4686300" y="986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161220</xdr:rowOff>
    </xdr:from>
    <xdr:to>
      <xdr:col>20</xdr:col>
      <xdr:colOff>38100</xdr:colOff>
      <xdr:row>58</xdr:row>
      <xdr:rowOff>91370</xdr:rowOff>
    </xdr:to>
    <xdr:sp macro="" textlink="">
      <xdr:nvSpPr>
        <xdr:cNvPr id="141" name="楕円 140"/>
        <xdr:cNvSpPr/>
      </xdr:nvSpPr>
      <xdr:spPr>
        <a:xfrm>
          <a:off x="3746500" y="99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82497</xdr:rowOff>
    </xdr:from>
    <xdr:ext cx="599010" cy="259045"/>
    <xdr:sp macro="" textlink="">
      <xdr:nvSpPr>
        <xdr:cNvPr id="142" name="テキスト ボックス 141"/>
        <xdr:cNvSpPr txBox="1"/>
      </xdr:nvSpPr>
      <xdr:spPr>
        <a:xfrm>
          <a:off x="3497795" y="100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13018</xdr:rowOff>
    </xdr:from>
    <xdr:to>
      <xdr:col>15</xdr:col>
      <xdr:colOff>101600</xdr:colOff>
      <xdr:row>58</xdr:row>
      <xdr:rowOff>114618</xdr:rowOff>
    </xdr:to>
    <xdr:sp macro="" textlink="">
      <xdr:nvSpPr>
        <xdr:cNvPr id="143" name="楕円 142"/>
        <xdr:cNvSpPr/>
      </xdr:nvSpPr>
      <xdr:spPr>
        <a:xfrm>
          <a:off x="2857500" y="99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105745</xdr:rowOff>
    </xdr:from>
    <xdr:ext cx="599010" cy="259045"/>
    <xdr:sp macro="" textlink="">
      <xdr:nvSpPr>
        <xdr:cNvPr id="144" name="テキスト ボックス 143"/>
        <xdr:cNvSpPr txBox="1"/>
      </xdr:nvSpPr>
      <xdr:spPr>
        <a:xfrm>
          <a:off x="2608795" y="1004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147219</xdr:rowOff>
    </xdr:from>
    <xdr:to>
      <xdr:col>10</xdr:col>
      <xdr:colOff>165100</xdr:colOff>
      <xdr:row>58</xdr:row>
      <xdr:rowOff>77369</xdr:rowOff>
    </xdr:to>
    <xdr:sp macro="" textlink="">
      <xdr:nvSpPr>
        <xdr:cNvPr id="145" name="楕円 144"/>
        <xdr:cNvSpPr/>
      </xdr:nvSpPr>
      <xdr:spPr>
        <a:xfrm>
          <a:off x="1968500" y="99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68496</xdr:rowOff>
    </xdr:from>
    <xdr:ext cx="599010" cy="259045"/>
    <xdr:sp macro="" textlink="">
      <xdr:nvSpPr>
        <xdr:cNvPr id="146" name="テキスト ボックス 145"/>
        <xdr:cNvSpPr txBox="1"/>
      </xdr:nvSpPr>
      <xdr:spPr>
        <a:xfrm>
          <a:off x="1719795" y="1001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166360</xdr:rowOff>
    </xdr:from>
    <xdr:to>
      <xdr:col>6</xdr:col>
      <xdr:colOff>38100</xdr:colOff>
      <xdr:row>58</xdr:row>
      <xdr:rowOff>96510</xdr:rowOff>
    </xdr:to>
    <xdr:sp macro="" textlink="">
      <xdr:nvSpPr>
        <xdr:cNvPr id="147" name="楕円 146"/>
        <xdr:cNvSpPr/>
      </xdr:nvSpPr>
      <xdr:spPr>
        <a:xfrm>
          <a:off x="1079500" y="99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87637</xdr:rowOff>
    </xdr:from>
    <xdr:ext cx="599010" cy="259045"/>
    <xdr:sp macro="" textlink="">
      <xdr:nvSpPr>
        <xdr:cNvPr id="148" name="テキスト ボックス 147"/>
        <xdr:cNvSpPr txBox="1"/>
      </xdr:nvSpPr>
      <xdr:spPr>
        <a:xfrm>
          <a:off x="830795" y="1003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45326</xdr:rowOff>
    </xdr:from>
    <xdr:to>
      <xdr:col>24</xdr:col>
      <xdr:colOff>63500</xdr:colOff>
      <xdr:row>78</xdr:row>
      <xdr:rowOff>84196</xdr:rowOff>
    </xdr:to>
    <xdr:cxnSp macro="">
      <xdr:nvCxnSpPr>
        <xdr:cNvPr id="178" name="直線コネクタ 177"/>
        <xdr:cNvCxnSpPr/>
      </xdr:nvCxnSpPr>
      <xdr:spPr>
        <a:xfrm flipV="1">
          <a:off x="3797300" y="13418426"/>
          <a:ext cx="838200" cy="3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55172</xdr:rowOff>
    </xdr:from>
    <xdr:to>
      <xdr:col>19</xdr:col>
      <xdr:colOff>177800</xdr:colOff>
      <xdr:row>78</xdr:row>
      <xdr:rowOff>84196</xdr:rowOff>
    </xdr:to>
    <xdr:cxnSp macro="">
      <xdr:nvCxnSpPr>
        <xdr:cNvPr id="181" name="直線コネクタ 180"/>
        <xdr:cNvCxnSpPr/>
      </xdr:nvCxnSpPr>
      <xdr:spPr>
        <a:xfrm>
          <a:off x="2908300" y="13428272"/>
          <a:ext cx="889000" cy="2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55172</xdr:rowOff>
    </xdr:from>
    <xdr:to>
      <xdr:col>15</xdr:col>
      <xdr:colOff>50800</xdr:colOff>
      <xdr:row>78</xdr:row>
      <xdr:rowOff>111034</xdr:rowOff>
    </xdr:to>
    <xdr:cxnSp macro="">
      <xdr:nvCxnSpPr>
        <xdr:cNvPr id="184" name="直線コネクタ 183"/>
        <xdr:cNvCxnSpPr/>
      </xdr:nvCxnSpPr>
      <xdr:spPr>
        <a:xfrm flipV="1">
          <a:off x="2019300" y="13428272"/>
          <a:ext cx="889000" cy="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111034</xdr:rowOff>
    </xdr:from>
    <xdr:to>
      <xdr:col>10</xdr:col>
      <xdr:colOff>114300</xdr:colOff>
      <xdr:row>78</xdr:row>
      <xdr:rowOff>132180</xdr:rowOff>
    </xdr:to>
    <xdr:cxnSp macro="">
      <xdr:nvCxnSpPr>
        <xdr:cNvPr id="187" name="直線コネクタ 186"/>
        <xdr:cNvCxnSpPr/>
      </xdr:nvCxnSpPr>
      <xdr:spPr>
        <a:xfrm flipV="1">
          <a:off x="1130300" y="1348413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165976</xdr:rowOff>
    </xdr:from>
    <xdr:to>
      <xdr:col>24</xdr:col>
      <xdr:colOff>114300</xdr:colOff>
      <xdr:row>78</xdr:row>
      <xdr:rowOff>96126</xdr:rowOff>
    </xdr:to>
    <xdr:sp macro="" textlink="">
      <xdr:nvSpPr>
        <xdr:cNvPr id="197" name="楕円 196"/>
        <xdr:cNvSpPr/>
      </xdr:nvSpPr>
      <xdr:spPr>
        <a:xfrm>
          <a:off x="4584700" y="1336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80903</xdr:rowOff>
    </xdr:from>
    <xdr:ext cx="599010" cy="259045"/>
    <xdr:sp macro="" textlink="">
      <xdr:nvSpPr>
        <xdr:cNvPr id="198" name="民生費該当値テキスト"/>
        <xdr:cNvSpPr txBox="1"/>
      </xdr:nvSpPr>
      <xdr:spPr>
        <a:xfrm>
          <a:off x="4686300" y="1328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33396</xdr:rowOff>
    </xdr:from>
    <xdr:to>
      <xdr:col>20</xdr:col>
      <xdr:colOff>38100</xdr:colOff>
      <xdr:row>78</xdr:row>
      <xdr:rowOff>134996</xdr:rowOff>
    </xdr:to>
    <xdr:sp macro="" textlink="">
      <xdr:nvSpPr>
        <xdr:cNvPr id="199" name="楕円 198"/>
        <xdr:cNvSpPr/>
      </xdr:nvSpPr>
      <xdr:spPr>
        <a:xfrm>
          <a:off x="3746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126123</xdr:rowOff>
    </xdr:from>
    <xdr:ext cx="599010" cy="259045"/>
    <xdr:sp macro="" textlink="">
      <xdr:nvSpPr>
        <xdr:cNvPr id="200" name="テキスト ボックス 199"/>
        <xdr:cNvSpPr txBox="1"/>
      </xdr:nvSpPr>
      <xdr:spPr>
        <a:xfrm>
          <a:off x="3497795" y="1349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4372</xdr:rowOff>
    </xdr:from>
    <xdr:to>
      <xdr:col>15</xdr:col>
      <xdr:colOff>101600</xdr:colOff>
      <xdr:row>78</xdr:row>
      <xdr:rowOff>105972</xdr:rowOff>
    </xdr:to>
    <xdr:sp macro="" textlink="">
      <xdr:nvSpPr>
        <xdr:cNvPr id="201" name="楕円 200"/>
        <xdr:cNvSpPr/>
      </xdr:nvSpPr>
      <xdr:spPr>
        <a:xfrm>
          <a:off x="2857500" y="133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97099</xdr:rowOff>
    </xdr:from>
    <xdr:ext cx="599010" cy="259045"/>
    <xdr:sp macro="" textlink="">
      <xdr:nvSpPr>
        <xdr:cNvPr id="202" name="テキスト ボックス 201"/>
        <xdr:cNvSpPr txBox="1"/>
      </xdr:nvSpPr>
      <xdr:spPr>
        <a:xfrm>
          <a:off x="2608795" y="1347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60234</xdr:rowOff>
    </xdr:from>
    <xdr:to>
      <xdr:col>10</xdr:col>
      <xdr:colOff>165100</xdr:colOff>
      <xdr:row>78</xdr:row>
      <xdr:rowOff>161834</xdr:rowOff>
    </xdr:to>
    <xdr:sp macro="" textlink="">
      <xdr:nvSpPr>
        <xdr:cNvPr id="203" name="楕円 202"/>
        <xdr:cNvSpPr/>
      </xdr:nvSpPr>
      <xdr:spPr>
        <a:xfrm>
          <a:off x="1968500" y="134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152961</xdr:rowOff>
    </xdr:from>
    <xdr:ext cx="599010" cy="259045"/>
    <xdr:sp macro="" textlink="">
      <xdr:nvSpPr>
        <xdr:cNvPr id="204" name="テキスト ボックス 203"/>
        <xdr:cNvSpPr txBox="1"/>
      </xdr:nvSpPr>
      <xdr:spPr>
        <a:xfrm>
          <a:off x="1719795" y="1352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81380</xdr:rowOff>
    </xdr:from>
    <xdr:to>
      <xdr:col>6</xdr:col>
      <xdr:colOff>38100</xdr:colOff>
      <xdr:row>79</xdr:row>
      <xdr:rowOff>11530</xdr:rowOff>
    </xdr:to>
    <xdr:sp macro="" textlink="">
      <xdr:nvSpPr>
        <xdr:cNvPr id="205" name="楕円 204"/>
        <xdr:cNvSpPr/>
      </xdr:nvSpPr>
      <xdr:spPr>
        <a:xfrm>
          <a:off x="1079500" y="134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2657</xdr:rowOff>
    </xdr:from>
    <xdr:ext cx="599010" cy="259045"/>
    <xdr:sp macro="" textlink="">
      <xdr:nvSpPr>
        <xdr:cNvPr id="206" name="テキスト ボックス 205"/>
        <xdr:cNvSpPr txBox="1"/>
      </xdr:nvSpPr>
      <xdr:spPr>
        <a:xfrm>
          <a:off x="830795" y="1354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156769</xdr:rowOff>
    </xdr:from>
    <xdr:to>
      <xdr:col>24</xdr:col>
      <xdr:colOff>63500</xdr:colOff>
      <xdr:row>98</xdr:row>
      <xdr:rowOff>168300</xdr:rowOff>
    </xdr:to>
    <xdr:cxnSp macro="">
      <xdr:nvCxnSpPr>
        <xdr:cNvPr id="235" name="直線コネクタ 234"/>
        <xdr:cNvCxnSpPr/>
      </xdr:nvCxnSpPr>
      <xdr:spPr>
        <a:xfrm flipV="1">
          <a:off x="3797300" y="16958869"/>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163144</xdr:rowOff>
    </xdr:from>
    <xdr:to>
      <xdr:col>19</xdr:col>
      <xdr:colOff>177800</xdr:colOff>
      <xdr:row>98</xdr:row>
      <xdr:rowOff>168300</xdr:rowOff>
    </xdr:to>
    <xdr:cxnSp macro="">
      <xdr:nvCxnSpPr>
        <xdr:cNvPr id="238" name="直線コネクタ 237"/>
        <xdr:cNvCxnSpPr/>
      </xdr:nvCxnSpPr>
      <xdr:spPr>
        <a:xfrm>
          <a:off x="2908300" y="16965244"/>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163144</xdr:rowOff>
    </xdr:from>
    <xdr:to>
      <xdr:col>15</xdr:col>
      <xdr:colOff>50800</xdr:colOff>
      <xdr:row>98</xdr:row>
      <xdr:rowOff>165184</xdr:rowOff>
    </xdr:to>
    <xdr:cxnSp macro="">
      <xdr:nvCxnSpPr>
        <xdr:cNvPr id="241" name="直線コネクタ 240"/>
        <xdr:cNvCxnSpPr/>
      </xdr:nvCxnSpPr>
      <xdr:spPr>
        <a:xfrm flipV="1">
          <a:off x="2019300" y="16965244"/>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161396</xdr:rowOff>
    </xdr:from>
    <xdr:to>
      <xdr:col>10</xdr:col>
      <xdr:colOff>114300</xdr:colOff>
      <xdr:row>98</xdr:row>
      <xdr:rowOff>165184</xdr:rowOff>
    </xdr:to>
    <xdr:cxnSp macro="">
      <xdr:nvCxnSpPr>
        <xdr:cNvPr id="244" name="直線コネクタ 243"/>
        <xdr:cNvCxnSpPr/>
      </xdr:nvCxnSpPr>
      <xdr:spPr>
        <a:xfrm>
          <a:off x="1130300" y="16963496"/>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105969</xdr:rowOff>
    </xdr:from>
    <xdr:to>
      <xdr:col>24</xdr:col>
      <xdr:colOff>114300</xdr:colOff>
      <xdr:row>99</xdr:row>
      <xdr:rowOff>36119</xdr:rowOff>
    </xdr:to>
    <xdr:sp macro="" textlink="">
      <xdr:nvSpPr>
        <xdr:cNvPr id="254" name="楕円 253"/>
        <xdr:cNvSpPr/>
      </xdr:nvSpPr>
      <xdr:spPr>
        <a:xfrm>
          <a:off x="45847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117500</xdr:rowOff>
    </xdr:from>
    <xdr:to>
      <xdr:col>20</xdr:col>
      <xdr:colOff>38100</xdr:colOff>
      <xdr:row>99</xdr:row>
      <xdr:rowOff>47650</xdr:rowOff>
    </xdr:to>
    <xdr:sp macro="" textlink="">
      <xdr:nvSpPr>
        <xdr:cNvPr id="256" name="楕円 255"/>
        <xdr:cNvSpPr/>
      </xdr:nvSpPr>
      <xdr:spPr>
        <a:xfrm>
          <a:off x="3746500" y="16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38777</xdr:rowOff>
    </xdr:from>
    <xdr:ext cx="534377" cy="259045"/>
    <xdr:sp macro="" textlink="">
      <xdr:nvSpPr>
        <xdr:cNvPr id="257" name="テキスト ボックス 256"/>
        <xdr:cNvSpPr txBox="1"/>
      </xdr:nvSpPr>
      <xdr:spPr>
        <a:xfrm>
          <a:off x="3530111" y="170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112344</xdr:rowOff>
    </xdr:from>
    <xdr:to>
      <xdr:col>15</xdr:col>
      <xdr:colOff>101600</xdr:colOff>
      <xdr:row>99</xdr:row>
      <xdr:rowOff>42494</xdr:rowOff>
    </xdr:to>
    <xdr:sp macro="" textlink="">
      <xdr:nvSpPr>
        <xdr:cNvPr id="258" name="楕円 257"/>
        <xdr:cNvSpPr/>
      </xdr:nvSpPr>
      <xdr:spPr>
        <a:xfrm>
          <a:off x="2857500" y="169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33621</xdr:rowOff>
    </xdr:from>
    <xdr:ext cx="534377" cy="259045"/>
    <xdr:sp macro="" textlink="">
      <xdr:nvSpPr>
        <xdr:cNvPr id="259" name="テキスト ボックス 258"/>
        <xdr:cNvSpPr txBox="1"/>
      </xdr:nvSpPr>
      <xdr:spPr>
        <a:xfrm>
          <a:off x="2641111" y="1700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114384</xdr:rowOff>
    </xdr:from>
    <xdr:to>
      <xdr:col>10</xdr:col>
      <xdr:colOff>165100</xdr:colOff>
      <xdr:row>99</xdr:row>
      <xdr:rowOff>44534</xdr:rowOff>
    </xdr:to>
    <xdr:sp macro="" textlink="">
      <xdr:nvSpPr>
        <xdr:cNvPr id="260" name="楕円 259"/>
        <xdr:cNvSpPr/>
      </xdr:nvSpPr>
      <xdr:spPr>
        <a:xfrm>
          <a:off x="1968500" y="169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35661</xdr:rowOff>
    </xdr:from>
    <xdr:ext cx="534377" cy="259045"/>
    <xdr:sp macro="" textlink="">
      <xdr:nvSpPr>
        <xdr:cNvPr id="261" name="テキスト ボックス 260"/>
        <xdr:cNvSpPr txBox="1"/>
      </xdr:nvSpPr>
      <xdr:spPr>
        <a:xfrm>
          <a:off x="1752111" y="1700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110596</xdr:rowOff>
    </xdr:from>
    <xdr:to>
      <xdr:col>6</xdr:col>
      <xdr:colOff>38100</xdr:colOff>
      <xdr:row>99</xdr:row>
      <xdr:rowOff>40746</xdr:rowOff>
    </xdr:to>
    <xdr:sp macro="" textlink="">
      <xdr:nvSpPr>
        <xdr:cNvPr id="262" name="楕円 261"/>
        <xdr:cNvSpPr/>
      </xdr:nvSpPr>
      <xdr:spPr>
        <a:xfrm>
          <a:off x="1079500" y="169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31873</xdr:rowOff>
    </xdr:from>
    <xdr:ext cx="534377" cy="259045"/>
    <xdr:sp macro="" textlink="">
      <xdr:nvSpPr>
        <xdr:cNvPr id="263" name="テキスト ボックス 262"/>
        <xdr:cNvSpPr txBox="1"/>
      </xdr:nvSpPr>
      <xdr:spPr>
        <a:xfrm>
          <a:off x="863111" y="170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26132</xdr:rowOff>
    </xdr:from>
    <xdr:to>
      <xdr:col>55</xdr:col>
      <xdr:colOff>0</xdr:colOff>
      <xdr:row>56</xdr:row>
      <xdr:rowOff>57793</xdr:rowOff>
    </xdr:to>
    <xdr:cxnSp macro="">
      <xdr:nvCxnSpPr>
        <xdr:cNvPr id="345" name="直線コネクタ 344"/>
        <xdr:cNvCxnSpPr/>
      </xdr:nvCxnSpPr>
      <xdr:spPr>
        <a:xfrm>
          <a:off x="9639300" y="9627332"/>
          <a:ext cx="8382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26132</xdr:rowOff>
    </xdr:from>
    <xdr:to>
      <xdr:col>50</xdr:col>
      <xdr:colOff>114300</xdr:colOff>
      <xdr:row>56</xdr:row>
      <xdr:rowOff>122927</xdr:rowOff>
    </xdr:to>
    <xdr:cxnSp macro="">
      <xdr:nvCxnSpPr>
        <xdr:cNvPr id="348" name="直線コネクタ 347"/>
        <xdr:cNvCxnSpPr/>
      </xdr:nvCxnSpPr>
      <xdr:spPr>
        <a:xfrm flipV="1">
          <a:off x="8750300" y="9627332"/>
          <a:ext cx="8890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122927</xdr:rowOff>
    </xdr:from>
    <xdr:to>
      <xdr:col>45</xdr:col>
      <xdr:colOff>177800</xdr:colOff>
      <xdr:row>56</xdr:row>
      <xdr:rowOff>162389</xdr:rowOff>
    </xdr:to>
    <xdr:cxnSp macro="">
      <xdr:nvCxnSpPr>
        <xdr:cNvPr id="351" name="直線コネクタ 350"/>
        <xdr:cNvCxnSpPr/>
      </xdr:nvCxnSpPr>
      <xdr:spPr>
        <a:xfrm flipV="1">
          <a:off x="7861300" y="9724127"/>
          <a:ext cx="889000" cy="3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148901</xdr:rowOff>
    </xdr:from>
    <xdr:to>
      <xdr:col>41</xdr:col>
      <xdr:colOff>50800</xdr:colOff>
      <xdr:row>56</xdr:row>
      <xdr:rowOff>162389</xdr:rowOff>
    </xdr:to>
    <xdr:cxnSp macro="">
      <xdr:nvCxnSpPr>
        <xdr:cNvPr id="354" name="直線コネクタ 353"/>
        <xdr:cNvCxnSpPr/>
      </xdr:nvCxnSpPr>
      <xdr:spPr>
        <a:xfrm>
          <a:off x="6972300" y="975010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6993</xdr:rowOff>
    </xdr:from>
    <xdr:to>
      <xdr:col>55</xdr:col>
      <xdr:colOff>50800</xdr:colOff>
      <xdr:row>56</xdr:row>
      <xdr:rowOff>108593</xdr:rowOff>
    </xdr:to>
    <xdr:sp macro="" textlink="">
      <xdr:nvSpPr>
        <xdr:cNvPr id="364" name="楕円 363"/>
        <xdr:cNvSpPr/>
      </xdr:nvSpPr>
      <xdr:spPr>
        <a:xfrm>
          <a:off x="10426700" y="9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29870</xdr:rowOff>
    </xdr:from>
    <xdr:ext cx="534377" cy="259045"/>
    <xdr:sp macro="" textlink="">
      <xdr:nvSpPr>
        <xdr:cNvPr id="365" name="農林水産業費該当値テキスト"/>
        <xdr:cNvSpPr txBox="1"/>
      </xdr:nvSpPr>
      <xdr:spPr>
        <a:xfrm>
          <a:off x="10528300" y="945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146782</xdr:rowOff>
    </xdr:from>
    <xdr:to>
      <xdr:col>50</xdr:col>
      <xdr:colOff>165100</xdr:colOff>
      <xdr:row>56</xdr:row>
      <xdr:rowOff>76932</xdr:rowOff>
    </xdr:to>
    <xdr:sp macro="" textlink="">
      <xdr:nvSpPr>
        <xdr:cNvPr id="366" name="楕円 365"/>
        <xdr:cNvSpPr/>
      </xdr:nvSpPr>
      <xdr:spPr>
        <a:xfrm>
          <a:off x="9588500" y="95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93459</xdr:rowOff>
    </xdr:from>
    <xdr:ext cx="534377" cy="259045"/>
    <xdr:sp macro="" textlink="">
      <xdr:nvSpPr>
        <xdr:cNvPr id="367" name="テキスト ボックス 366"/>
        <xdr:cNvSpPr txBox="1"/>
      </xdr:nvSpPr>
      <xdr:spPr>
        <a:xfrm>
          <a:off x="9372111" y="935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72127</xdr:rowOff>
    </xdr:from>
    <xdr:to>
      <xdr:col>46</xdr:col>
      <xdr:colOff>38100</xdr:colOff>
      <xdr:row>57</xdr:row>
      <xdr:rowOff>2277</xdr:rowOff>
    </xdr:to>
    <xdr:sp macro="" textlink="">
      <xdr:nvSpPr>
        <xdr:cNvPr id="368" name="楕円 367"/>
        <xdr:cNvSpPr/>
      </xdr:nvSpPr>
      <xdr:spPr>
        <a:xfrm>
          <a:off x="8699500" y="96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164854</xdr:rowOff>
    </xdr:from>
    <xdr:ext cx="534377" cy="259045"/>
    <xdr:sp macro="" textlink="">
      <xdr:nvSpPr>
        <xdr:cNvPr id="369" name="テキスト ボックス 368"/>
        <xdr:cNvSpPr txBox="1"/>
      </xdr:nvSpPr>
      <xdr:spPr>
        <a:xfrm>
          <a:off x="8483111" y="976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111589</xdr:rowOff>
    </xdr:from>
    <xdr:to>
      <xdr:col>41</xdr:col>
      <xdr:colOff>101600</xdr:colOff>
      <xdr:row>57</xdr:row>
      <xdr:rowOff>41739</xdr:rowOff>
    </xdr:to>
    <xdr:sp macro="" textlink="">
      <xdr:nvSpPr>
        <xdr:cNvPr id="370" name="楕円 369"/>
        <xdr:cNvSpPr/>
      </xdr:nvSpPr>
      <xdr:spPr>
        <a:xfrm>
          <a:off x="7810500" y="97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32866</xdr:rowOff>
    </xdr:from>
    <xdr:ext cx="534377" cy="259045"/>
    <xdr:sp macro="" textlink="">
      <xdr:nvSpPr>
        <xdr:cNvPr id="371" name="テキスト ボックス 370"/>
        <xdr:cNvSpPr txBox="1"/>
      </xdr:nvSpPr>
      <xdr:spPr>
        <a:xfrm>
          <a:off x="7594111" y="98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98101</xdr:rowOff>
    </xdr:from>
    <xdr:to>
      <xdr:col>36</xdr:col>
      <xdr:colOff>165100</xdr:colOff>
      <xdr:row>57</xdr:row>
      <xdr:rowOff>28251</xdr:rowOff>
    </xdr:to>
    <xdr:sp macro="" textlink="">
      <xdr:nvSpPr>
        <xdr:cNvPr id="372" name="楕円 371"/>
        <xdr:cNvSpPr/>
      </xdr:nvSpPr>
      <xdr:spPr>
        <a:xfrm>
          <a:off x="6921500" y="96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19378</xdr:rowOff>
    </xdr:from>
    <xdr:ext cx="534377" cy="259045"/>
    <xdr:sp macro="" textlink="">
      <xdr:nvSpPr>
        <xdr:cNvPr id="373" name="テキスト ボックス 372"/>
        <xdr:cNvSpPr txBox="1"/>
      </xdr:nvSpPr>
      <xdr:spPr>
        <a:xfrm>
          <a:off x="6705111" y="97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970</xdr:rowOff>
    </xdr:from>
    <xdr:to>
      <xdr:col>55</xdr:col>
      <xdr:colOff>0</xdr:colOff>
      <xdr:row>79</xdr:row>
      <xdr:rowOff>1085</xdr:rowOff>
    </xdr:to>
    <xdr:cxnSp macro="">
      <xdr:nvCxnSpPr>
        <xdr:cNvPr id="402" name="直線コネクタ 401"/>
        <xdr:cNvCxnSpPr/>
      </xdr:nvCxnSpPr>
      <xdr:spPr>
        <a:xfrm>
          <a:off x="9639300" y="1354552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970</xdr:rowOff>
    </xdr:from>
    <xdr:to>
      <xdr:col>50</xdr:col>
      <xdr:colOff>114300</xdr:colOff>
      <xdr:row>79</xdr:row>
      <xdr:rowOff>3291</xdr:rowOff>
    </xdr:to>
    <xdr:cxnSp macro="">
      <xdr:nvCxnSpPr>
        <xdr:cNvPr id="405" name="直線コネクタ 404"/>
        <xdr:cNvCxnSpPr/>
      </xdr:nvCxnSpPr>
      <xdr:spPr>
        <a:xfrm flipV="1">
          <a:off x="8750300" y="13545520"/>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3291</xdr:rowOff>
    </xdr:from>
    <xdr:to>
      <xdr:col>45</xdr:col>
      <xdr:colOff>177800</xdr:colOff>
      <xdr:row>79</xdr:row>
      <xdr:rowOff>7150</xdr:rowOff>
    </xdr:to>
    <xdr:cxnSp macro="">
      <xdr:nvCxnSpPr>
        <xdr:cNvPr id="408" name="直線コネクタ 407"/>
        <xdr:cNvCxnSpPr/>
      </xdr:nvCxnSpPr>
      <xdr:spPr>
        <a:xfrm flipV="1">
          <a:off x="7861300" y="13547841"/>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7150</xdr:rowOff>
    </xdr:from>
    <xdr:to>
      <xdr:col>41</xdr:col>
      <xdr:colOff>50800</xdr:colOff>
      <xdr:row>79</xdr:row>
      <xdr:rowOff>14444</xdr:rowOff>
    </xdr:to>
    <xdr:cxnSp macro="">
      <xdr:nvCxnSpPr>
        <xdr:cNvPr id="411" name="直線コネクタ 410"/>
        <xdr:cNvCxnSpPr/>
      </xdr:nvCxnSpPr>
      <xdr:spPr>
        <a:xfrm flipV="1">
          <a:off x="6972300" y="13551700"/>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121735</xdr:rowOff>
    </xdr:from>
    <xdr:to>
      <xdr:col>55</xdr:col>
      <xdr:colOff>50800</xdr:colOff>
      <xdr:row>79</xdr:row>
      <xdr:rowOff>51885</xdr:rowOff>
    </xdr:to>
    <xdr:sp macro="" textlink="">
      <xdr:nvSpPr>
        <xdr:cNvPr id="421" name="楕円 420"/>
        <xdr:cNvSpPr/>
      </xdr:nvSpPr>
      <xdr:spPr>
        <a:xfrm>
          <a:off x="10426700" y="134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121620</xdr:rowOff>
    </xdr:from>
    <xdr:to>
      <xdr:col>50</xdr:col>
      <xdr:colOff>165100</xdr:colOff>
      <xdr:row>79</xdr:row>
      <xdr:rowOff>51770</xdr:rowOff>
    </xdr:to>
    <xdr:sp macro="" textlink="">
      <xdr:nvSpPr>
        <xdr:cNvPr id="423" name="楕円 422"/>
        <xdr:cNvSpPr/>
      </xdr:nvSpPr>
      <xdr:spPr>
        <a:xfrm>
          <a:off x="9588500" y="134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42897</xdr:rowOff>
    </xdr:from>
    <xdr:ext cx="534377" cy="259045"/>
    <xdr:sp macro="" textlink="">
      <xdr:nvSpPr>
        <xdr:cNvPr id="424" name="テキスト ボックス 423"/>
        <xdr:cNvSpPr txBox="1"/>
      </xdr:nvSpPr>
      <xdr:spPr>
        <a:xfrm>
          <a:off x="9372111" y="135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123941</xdr:rowOff>
    </xdr:from>
    <xdr:to>
      <xdr:col>46</xdr:col>
      <xdr:colOff>38100</xdr:colOff>
      <xdr:row>79</xdr:row>
      <xdr:rowOff>54091</xdr:rowOff>
    </xdr:to>
    <xdr:sp macro="" textlink="">
      <xdr:nvSpPr>
        <xdr:cNvPr id="425" name="楕円 424"/>
        <xdr:cNvSpPr/>
      </xdr:nvSpPr>
      <xdr:spPr>
        <a:xfrm>
          <a:off x="8699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45218</xdr:rowOff>
    </xdr:from>
    <xdr:ext cx="534377" cy="259045"/>
    <xdr:sp macro="" textlink="">
      <xdr:nvSpPr>
        <xdr:cNvPr id="426" name="テキスト ボックス 425"/>
        <xdr:cNvSpPr txBox="1"/>
      </xdr:nvSpPr>
      <xdr:spPr>
        <a:xfrm>
          <a:off x="8483111" y="135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127800</xdr:rowOff>
    </xdr:from>
    <xdr:to>
      <xdr:col>41</xdr:col>
      <xdr:colOff>101600</xdr:colOff>
      <xdr:row>79</xdr:row>
      <xdr:rowOff>57950</xdr:rowOff>
    </xdr:to>
    <xdr:sp macro="" textlink="">
      <xdr:nvSpPr>
        <xdr:cNvPr id="427" name="楕円 426"/>
        <xdr:cNvSpPr/>
      </xdr:nvSpPr>
      <xdr:spPr>
        <a:xfrm>
          <a:off x="7810500" y="135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49077</xdr:rowOff>
    </xdr:from>
    <xdr:ext cx="534377" cy="259045"/>
    <xdr:sp macro="" textlink="">
      <xdr:nvSpPr>
        <xdr:cNvPr id="428" name="テキスト ボックス 427"/>
        <xdr:cNvSpPr txBox="1"/>
      </xdr:nvSpPr>
      <xdr:spPr>
        <a:xfrm>
          <a:off x="7594111" y="135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135094</xdr:rowOff>
    </xdr:from>
    <xdr:to>
      <xdr:col>36</xdr:col>
      <xdr:colOff>165100</xdr:colOff>
      <xdr:row>79</xdr:row>
      <xdr:rowOff>65244</xdr:rowOff>
    </xdr:to>
    <xdr:sp macro="" textlink="">
      <xdr:nvSpPr>
        <xdr:cNvPr id="429" name="楕円 428"/>
        <xdr:cNvSpPr/>
      </xdr:nvSpPr>
      <xdr:spPr>
        <a:xfrm>
          <a:off x="6921500" y="135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56371</xdr:rowOff>
    </xdr:from>
    <xdr:ext cx="534377" cy="259045"/>
    <xdr:sp macro="" textlink="">
      <xdr:nvSpPr>
        <xdr:cNvPr id="430" name="テキスト ボックス 429"/>
        <xdr:cNvSpPr txBox="1"/>
      </xdr:nvSpPr>
      <xdr:spPr>
        <a:xfrm>
          <a:off x="6705111" y="136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117728</xdr:rowOff>
    </xdr:from>
    <xdr:to>
      <xdr:col>55</xdr:col>
      <xdr:colOff>0</xdr:colOff>
      <xdr:row>98</xdr:row>
      <xdr:rowOff>23750</xdr:rowOff>
    </xdr:to>
    <xdr:cxnSp macro="">
      <xdr:nvCxnSpPr>
        <xdr:cNvPr id="461" name="直線コネクタ 460"/>
        <xdr:cNvCxnSpPr/>
      </xdr:nvCxnSpPr>
      <xdr:spPr>
        <a:xfrm>
          <a:off x="9639300" y="16748378"/>
          <a:ext cx="838200" cy="7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40553</xdr:rowOff>
    </xdr:from>
    <xdr:to>
      <xdr:col>50</xdr:col>
      <xdr:colOff>114300</xdr:colOff>
      <xdr:row>97</xdr:row>
      <xdr:rowOff>117728</xdr:rowOff>
    </xdr:to>
    <xdr:cxnSp macro="">
      <xdr:nvCxnSpPr>
        <xdr:cNvPr id="464" name="直線コネクタ 463"/>
        <xdr:cNvCxnSpPr/>
      </xdr:nvCxnSpPr>
      <xdr:spPr>
        <a:xfrm>
          <a:off x="8750300" y="16671203"/>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40553</xdr:rowOff>
    </xdr:from>
    <xdr:to>
      <xdr:col>45</xdr:col>
      <xdr:colOff>177800</xdr:colOff>
      <xdr:row>97</xdr:row>
      <xdr:rowOff>165303</xdr:rowOff>
    </xdr:to>
    <xdr:cxnSp macro="">
      <xdr:nvCxnSpPr>
        <xdr:cNvPr id="467" name="直線コネクタ 466"/>
        <xdr:cNvCxnSpPr/>
      </xdr:nvCxnSpPr>
      <xdr:spPr>
        <a:xfrm flipV="1">
          <a:off x="7861300" y="16671203"/>
          <a:ext cx="889000" cy="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165303</xdr:rowOff>
    </xdr:from>
    <xdr:to>
      <xdr:col>41</xdr:col>
      <xdr:colOff>50800</xdr:colOff>
      <xdr:row>98</xdr:row>
      <xdr:rowOff>27950</xdr:rowOff>
    </xdr:to>
    <xdr:cxnSp macro="">
      <xdr:nvCxnSpPr>
        <xdr:cNvPr id="470" name="直線コネクタ 469"/>
        <xdr:cNvCxnSpPr/>
      </xdr:nvCxnSpPr>
      <xdr:spPr>
        <a:xfrm flipV="1">
          <a:off x="6972300" y="16795953"/>
          <a:ext cx="889000" cy="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144400</xdr:rowOff>
    </xdr:from>
    <xdr:to>
      <xdr:col>55</xdr:col>
      <xdr:colOff>50800</xdr:colOff>
      <xdr:row>98</xdr:row>
      <xdr:rowOff>74550</xdr:rowOff>
    </xdr:to>
    <xdr:sp macro="" textlink="">
      <xdr:nvSpPr>
        <xdr:cNvPr id="480" name="楕円 479"/>
        <xdr:cNvSpPr/>
      </xdr:nvSpPr>
      <xdr:spPr>
        <a:xfrm>
          <a:off x="10426700" y="167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122827</xdr:rowOff>
    </xdr:from>
    <xdr:ext cx="534377" cy="259045"/>
    <xdr:sp macro="" textlink="">
      <xdr:nvSpPr>
        <xdr:cNvPr id="481" name="土木費該当値テキスト"/>
        <xdr:cNvSpPr txBox="1"/>
      </xdr:nvSpPr>
      <xdr:spPr>
        <a:xfrm>
          <a:off x="10528300" y="167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66928</xdr:rowOff>
    </xdr:from>
    <xdr:to>
      <xdr:col>50</xdr:col>
      <xdr:colOff>165100</xdr:colOff>
      <xdr:row>97</xdr:row>
      <xdr:rowOff>168528</xdr:rowOff>
    </xdr:to>
    <xdr:sp macro="" textlink="">
      <xdr:nvSpPr>
        <xdr:cNvPr id="482" name="楕円 481"/>
        <xdr:cNvSpPr/>
      </xdr:nvSpPr>
      <xdr:spPr>
        <a:xfrm>
          <a:off x="9588500" y="166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13605</xdr:rowOff>
    </xdr:from>
    <xdr:ext cx="534377" cy="259045"/>
    <xdr:sp macro="" textlink="">
      <xdr:nvSpPr>
        <xdr:cNvPr id="483" name="テキスト ボックス 482"/>
        <xdr:cNvSpPr txBox="1"/>
      </xdr:nvSpPr>
      <xdr:spPr>
        <a:xfrm>
          <a:off x="9372111" y="16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161203</xdr:rowOff>
    </xdr:from>
    <xdr:to>
      <xdr:col>46</xdr:col>
      <xdr:colOff>38100</xdr:colOff>
      <xdr:row>97</xdr:row>
      <xdr:rowOff>91353</xdr:rowOff>
    </xdr:to>
    <xdr:sp macro="" textlink="">
      <xdr:nvSpPr>
        <xdr:cNvPr id="484" name="楕円 483"/>
        <xdr:cNvSpPr/>
      </xdr:nvSpPr>
      <xdr:spPr>
        <a:xfrm>
          <a:off x="8699500" y="166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107880</xdr:rowOff>
    </xdr:from>
    <xdr:ext cx="599010" cy="259045"/>
    <xdr:sp macro="" textlink="">
      <xdr:nvSpPr>
        <xdr:cNvPr id="485" name="テキスト ボックス 484"/>
        <xdr:cNvSpPr txBox="1"/>
      </xdr:nvSpPr>
      <xdr:spPr>
        <a:xfrm>
          <a:off x="8450795" y="1639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114503</xdr:rowOff>
    </xdr:from>
    <xdr:to>
      <xdr:col>41</xdr:col>
      <xdr:colOff>101600</xdr:colOff>
      <xdr:row>98</xdr:row>
      <xdr:rowOff>44653</xdr:rowOff>
    </xdr:to>
    <xdr:sp macro="" textlink="">
      <xdr:nvSpPr>
        <xdr:cNvPr id="486" name="楕円 485"/>
        <xdr:cNvSpPr/>
      </xdr:nvSpPr>
      <xdr:spPr>
        <a:xfrm>
          <a:off x="7810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61180</xdr:rowOff>
    </xdr:from>
    <xdr:ext cx="534377" cy="259045"/>
    <xdr:sp macro="" textlink="">
      <xdr:nvSpPr>
        <xdr:cNvPr id="487" name="テキスト ボックス 486"/>
        <xdr:cNvSpPr txBox="1"/>
      </xdr:nvSpPr>
      <xdr:spPr>
        <a:xfrm>
          <a:off x="7594111" y="165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148600</xdr:rowOff>
    </xdr:from>
    <xdr:to>
      <xdr:col>36</xdr:col>
      <xdr:colOff>165100</xdr:colOff>
      <xdr:row>98</xdr:row>
      <xdr:rowOff>78750</xdr:rowOff>
    </xdr:to>
    <xdr:sp macro="" textlink="">
      <xdr:nvSpPr>
        <xdr:cNvPr id="488" name="楕円 487"/>
        <xdr:cNvSpPr/>
      </xdr:nvSpPr>
      <xdr:spPr>
        <a:xfrm>
          <a:off x="6921500" y="167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95277</xdr:rowOff>
    </xdr:from>
    <xdr:ext cx="534377" cy="259045"/>
    <xdr:sp macro="" textlink="">
      <xdr:nvSpPr>
        <xdr:cNvPr id="489" name="テキスト ボックス 488"/>
        <xdr:cNvSpPr txBox="1"/>
      </xdr:nvSpPr>
      <xdr:spPr>
        <a:xfrm>
          <a:off x="6705111" y="165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131452</xdr:rowOff>
    </xdr:from>
    <xdr:to>
      <xdr:col>85</xdr:col>
      <xdr:colOff>127000</xdr:colOff>
      <xdr:row>38</xdr:row>
      <xdr:rowOff>131928</xdr:rowOff>
    </xdr:to>
    <xdr:cxnSp macro="">
      <xdr:nvCxnSpPr>
        <xdr:cNvPr id="519" name="直線コネクタ 518"/>
        <xdr:cNvCxnSpPr/>
      </xdr:nvCxnSpPr>
      <xdr:spPr>
        <a:xfrm flipV="1">
          <a:off x="15481300" y="6646552"/>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71082</xdr:rowOff>
    </xdr:from>
    <xdr:to>
      <xdr:col>81</xdr:col>
      <xdr:colOff>50800</xdr:colOff>
      <xdr:row>38</xdr:row>
      <xdr:rowOff>131928</xdr:rowOff>
    </xdr:to>
    <xdr:cxnSp macro="">
      <xdr:nvCxnSpPr>
        <xdr:cNvPr id="522" name="直線コネクタ 521"/>
        <xdr:cNvCxnSpPr/>
      </xdr:nvCxnSpPr>
      <xdr:spPr>
        <a:xfrm>
          <a:off x="14592300" y="6586182"/>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71082</xdr:rowOff>
    </xdr:from>
    <xdr:to>
      <xdr:col>76</xdr:col>
      <xdr:colOff>114300</xdr:colOff>
      <xdr:row>38</xdr:row>
      <xdr:rowOff>118593</xdr:rowOff>
    </xdr:to>
    <xdr:cxnSp macro="">
      <xdr:nvCxnSpPr>
        <xdr:cNvPr id="525" name="直線コネクタ 524"/>
        <xdr:cNvCxnSpPr/>
      </xdr:nvCxnSpPr>
      <xdr:spPr>
        <a:xfrm flipV="1">
          <a:off x="13703300" y="658618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118593</xdr:rowOff>
    </xdr:from>
    <xdr:to>
      <xdr:col>71</xdr:col>
      <xdr:colOff>177800</xdr:colOff>
      <xdr:row>38</xdr:row>
      <xdr:rowOff>134842</xdr:rowOff>
    </xdr:to>
    <xdr:cxnSp macro="">
      <xdr:nvCxnSpPr>
        <xdr:cNvPr id="528" name="直線コネクタ 527"/>
        <xdr:cNvCxnSpPr/>
      </xdr:nvCxnSpPr>
      <xdr:spPr>
        <a:xfrm flipV="1">
          <a:off x="12814300" y="6633693"/>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80652</xdr:rowOff>
    </xdr:from>
    <xdr:to>
      <xdr:col>85</xdr:col>
      <xdr:colOff>177800</xdr:colOff>
      <xdr:row>39</xdr:row>
      <xdr:rowOff>10802</xdr:rowOff>
    </xdr:to>
    <xdr:sp macro="" textlink="">
      <xdr:nvSpPr>
        <xdr:cNvPr id="538" name="楕円 537"/>
        <xdr:cNvSpPr/>
      </xdr:nvSpPr>
      <xdr:spPr>
        <a:xfrm>
          <a:off x="16268700" y="6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59079</xdr:rowOff>
    </xdr:from>
    <xdr:ext cx="534377" cy="259045"/>
    <xdr:sp macro="" textlink="">
      <xdr:nvSpPr>
        <xdr:cNvPr id="539" name="消防費該当値テキスト"/>
        <xdr:cNvSpPr txBox="1"/>
      </xdr:nvSpPr>
      <xdr:spPr>
        <a:xfrm>
          <a:off x="16370300" y="65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81128</xdr:rowOff>
    </xdr:from>
    <xdr:to>
      <xdr:col>81</xdr:col>
      <xdr:colOff>101600</xdr:colOff>
      <xdr:row>39</xdr:row>
      <xdr:rowOff>11278</xdr:rowOff>
    </xdr:to>
    <xdr:sp macro="" textlink="">
      <xdr:nvSpPr>
        <xdr:cNvPr id="540" name="楕円 539"/>
        <xdr:cNvSpPr/>
      </xdr:nvSpPr>
      <xdr:spPr>
        <a:xfrm>
          <a:off x="15430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2405</xdr:rowOff>
    </xdr:from>
    <xdr:ext cx="534377" cy="259045"/>
    <xdr:sp macro="" textlink="">
      <xdr:nvSpPr>
        <xdr:cNvPr id="541" name="テキスト ボックス 540"/>
        <xdr:cNvSpPr txBox="1"/>
      </xdr:nvSpPr>
      <xdr:spPr>
        <a:xfrm>
          <a:off x="15214111" y="6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20282</xdr:rowOff>
    </xdr:from>
    <xdr:to>
      <xdr:col>76</xdr:col>
      <xdr:colOff>165100</xdr:colOff>
      <xdr:row>38</xdr:row>
      <xdr:rowOff>121882</xdr:rowOff>
    </xdr:to>
    <xdr:sp macro="" textlink="">
      <xdr:nvSpPr>
        <xdr:cNvPr id="542" name="楕円 541"/>
        <xdr:cNvSpPr/>
      </xdr:nvSpPr>
      <xdr:spPr>
        <a:xfrm>
          <a:off x="14541500" y="65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113009</xdr:rowOff>
    </xdr:from>
    <xdr:ext cx="534377" cy="259045"/>
    <xdr:sp macro="" textlink="">
      <xdr:nvSpPr>
        <xdr:cNvPr id="543" name="テキスト ボックス 542"/>
        <xdr:cNvSpPr txBox="1"/>
      </xdr:nvSpPr>
      <xdr:spPr>
        <a:xfrm>
          <a:off x="14325111" y="66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67793</xdr:rowOff>
    </xdr:from>
    <xdr:to>
      <xdr:col>72</xdr:col>
      <xdr:colOff>38100</xdr:colOff>
      <xdr:row>38</xdr:row>
      <xdr:rowOff>169393</xdr:rowOff>
    </xdr:to>
    <xdr:sp macro="" textlink="">
      <xdr:nvSpPr>
        <xdr:cNvPr id="544" name="楕円 543"/>
        <xdr:cNvSpPr/>
      </xdr:nvSpPr>
      <xdr:spPr>
        <a:xfrm>
          <a:off x="13652500" y="65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160520</xdr:rowOff>
    </xdr:from>
    <xdr:ext cx="534377" cy="259045"/>
    <xdr:sp macro="" textlink="">
      <xdr:nvSpPr>
        <xdr:cNvPr id="545" name="テキスト ボックス 544"/>
        <xdr:cNvSpPr txBox="1"/>
      </xdr:nvSpPr>
      <xdr:spPr>
        <a:xfrm>
          <a:off x="13436111" y="66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84042</xdr:rowOff>
    </xdr:from>
    <xdr:to>
      <xdr:col>67</xdr:col>
      <xdr:colOff>101600</xdr:colOff>
      <xdr:row>39</xdr:row>
      <xdr:rowOff>14192</xdr:rowOff>
    </xdr:to>
    <xdr:sp macro="" textlink="">
      <xdr:nvSpPr>
        <xdr:cNvPr id="546" name="楕円 545"/>
        <xdr:cNvSpPr/>
      </xdr:nvSpPr>
      <xdr:spPr>
        <a:xfrm>
          <a:off x="12763500" y="65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5319</xdr:rowOff>
    </xdr:from>
    <xdr:ext cx="534377" cy="259045"/>
    <xdr:sp macro="" textlink="">
      <xdr:nvSpPr>
        <xdr:cNvPr id="547" name="テキスト ボックス 546"/>
        <xdr:cNvSpPr txBox="1"/>
      </xdr:nvSpPr>
      <xdr:spPr>
        <a:xfrm>
          <a:off x="12547111" y="66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105086</xdr:rowOff>
    </xdr:from>
    <xdr:to>
      <xdr:col>85</xdr:col>
      <xdr:colOff>127000</xdr:colOff>
      <xdr:row>56</xdr:row>
      <xdr:rowOff>147758</xdr:rowOff>
    </xdr:to>
    <xdr:cxnSp macro="">
      <xdr:nvCxnSpPr>
        <xdr:cNvPr id="576" name="直線コネクタ 575"/>
        <xdr:cNvCxnSpPr/>
      </xdr:nvCxnSpPr>
      <xdr:spPr>
        <a:xfrm flipV="1">
          <a:off x="15481300" y="9706286"/>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147758</xdr:rowOff>
    </xdr:from>
    <xdr:to>
      <xdr:col>81</xdr:col>
      <xdr:colOff>50800</xdr:colOff>
      <xdr:row>57</xdr:row>
      <xdr:rowOff>8358</xdr:rowOff>
    </xdr:to>
    <xdr:cxnSp macro="">
      <xdr:nvCxnSpPr>
        <xdr:cNvPr id="579" name="直線コネクタ 578"/>
        <xdr:cNvCxnSpPr/>
      </xdr:nvCxnSpPr>
      <xdr:spPr>
        <a:xfrm flipV="1">
          <a:off x="14592300" y="9748958"/>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8358</xdr:rowOff>
    </xdr:from>
    <xdr:to>
      <xdr:col>76</xdr:col>
      <xdr:colOff>114300</xdr:colOff>
      <xdr:row>57</xdr:row>
      <xdr:rowOff>78653</xdr:rowOff>
    </xdr:to>
    <xdr:cxnSp macro="">
      <xdr:nvCxnSpPr>
        <xdr:cNvPr id="582" name="直線コネクタ 581"/>
        <xdr:cNvCxnSpPr/>
      </xdr:nvCxnSpPr>
      <xdr:spPr>
        <a:xfrm flipV="1">
          <a:off x="13703300" y="9781008"/>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78653</xdr:rowOff>
    </xdr:from>
    <xdr:to>
      <xdr:col>71</xdr:col>
      <xdr:colOff>177800</xdr:colOff>
      <xdr:row>57</xdr:row>
      <xdr:rowOff>90977</xdr:rowOff>
    </xdr:to>
    <xdr:cxnSp macro="">
      <xdr:nvCxnSpPr>
        <xdr:cNvPr id="585" name="直線コネクタ 584"/>
        <xdr:cNvCxnSpPr/>
      </xdr:nvCxnSpPr>
      <xdr:spPr>
        <a:xfrm flipV="1">
          <a:off x="12814300" y="9851303"/>
          <a:ext cx="889000" cy="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54286</xdr:rowOff>
    </xdr:from>
    <xdr:to>
      <xdr:col>85</xdr:col>
      <xdr:colOff>177800</xdr:colOff>
      <xdr:row>56</xdr:row>
      <xdr:rowOff>155886</xdr:rowOff>
    </xdr:to>
    <xdr:sp macro="" textlink="">
      <xdr:nvSpPr>
        <xdr:cNvPr id="595" name="楕円 594"/>
        <xdr:cNvSpPr/>
      </xdr:nvSpPr>
      <xdr:spPr>
        <a:xfrm>
          <a:off x="16268700" y="96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77163</xdr:rowOff>
    </xdr:from>
    <xdr:ext cx="599010" cy="259045"/>
    <xdr:sp macro="" textlink="">
      <xdr:nvSpPr>
        <xdr:cNvPr id="596" name="教育費該当値テキスト"/>
        <xdr:cNvSpPr txBox="1"/>
      </xdr:nvSpPr>
      <xdr:spPr>
        <a:xfrm>
          <a:off x="16370300" y="950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96958</xdr:rowOff>
    </xdr:from>
    <xdr:to>
      <xdr:col>81</xdr:col>
      <xdr:colOff>101600</xdr:colOff>
      <xdr:row>57</xdr:row>
      <xdr:rowOff>27108</xdr:rowOff>
    </xdr:to>
    <xdr:sp macro="" textlink="">
      <xdr:nvSpPr>
        <xdr:cNvPr id="597" name="楕円 596"/>
        <xdr:cNvSpPr/>
      </xdr:nvSpPr>
      <xdr:spPr>
        <a:xfrm>
          <a:off x="15430500" y="9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43635</xdr:rowOff>
    </xdr:from>
    <xdr:ext cx="599010" cy="259045"/>
    <xdr:sp macro="" textlink="">
      <xdr:nvSpPr>
        <xdr:cNvPr id="598" name="テキスト ボックス 597"/>
        <xdr:cNvSpPr txBox="1"/>
      </xdr:nvSpPr>
      <xdr:spPr>
        <a:xfrm>
          <a:off x="15181795" y="947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129008</xdr:rowOff>
    </xdr:from>
    <xdr:to>
      <xdr:col>76</xdr:col>
      <xdr:colOff>165100</xdr:colOff>
      <xdr:row>57</xdr:row>
      <xdr:rowOff>59158</xdr:rowOff>
    </xdr:to>
    <xdr:sp macro="" textlink="">
      <xdr:nvSpPr>
        <xdr:cNvPr id="599" name="楕円 598"/>
        <xdr:cNvSpPr/>
      </xdr:nvSpPr>
      <xdr:spPr>
        <a:xfrm>
          <a:off x="14541500" y="97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75685</xdr:rowOff>
    </xdr:from>
    <xdr:ext cx="534377" cy="259045"/>
    <xdr:sp macro="" textlink="">
      <xdr:nvSpPr>
        <xdr:cNvPr id="600" name="テキスト ボックス 599"/>
        <xdr:cNvSpPr txBox="1"/>
      </xdr:nvSpPr>
      <xdr:spPr>
        <a:xfrm>
          <a:off x="14325111" y="950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27853</xdr:rowOff>
    </xdr:from>
    <xdr:to>
      <xdr:col>72</xdr:col>
      <xdr:colOff>38100</xdr:colOff>
      <xdr:row>57</xdr:row>
      <xdr:rowOff>129453</xdr:rowOff>
    </xdr:to>
    <xdr:sp macro="" textlink="">
      <xdr:nvSpPr>
        <xdr:cNvPr id="601" name="楕円 600"/>
        <xdr:cNvSpPr/>
      </xdr:nvSpPr>
      <xdr:spPr>
        <a:xfrm>
          <a:off x="13652500" y="980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145980</xdr:rowOff>
    </xdr:from>
    <xdr:ext cx="534377" cy="259045"/>
    <xdr:sp macro="" textlink="">
      <xdr:nvSpPr>
        <xdr:cNvPr id="602" name="テキスト ボックス 601"/>
        <xdr:cNvSpPr txBox="1"/>
      </xdr:nvSpPr>
      <xdr:spPr>
        <a:xfrm>
          <a:off x="13436111" y="957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40177</xdr:rowOff>
    </xdr:from>
    <xdr:to>
      <xdr:col>67</xdr:col>
      <xdr:colOff>101600</xdr:colOff>
      <xdr:row>57</xdr:row>
      <xdr:rowOff>141777</xdr:rowOff>
    </xdr:to>
    <xdr:sp macro="" textlink="">
      <xdr:nvSpPr>
        <xdr:cNvPr id="603" name="楕円 602"/>
        <xdr:cNvSpPr/>
      </xdr:nvSpPr>
      <xdr:spPr>
        <a:xfrm>
          <a:off x="12763500" y="98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158304</xdr:rowOff>
    </xdr:from>
    <xdr:ext cx="534377" cy="259045"/>
    <xdr:sp macro="" textlink="">
      <xdr:nvSpPr>
        <xdr:cNvPr id="604" name="テキスト ボックス 603"/>
        <xdr:cNvSpPr txBox="1"/>
      </xdr:nvSpPr>
      <xdr:spPr>
        <a:xfrm>
          <a:off x="12547111" y="95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9361</xdr:rowOff>
    </xdr:from>
    <xdr:to>
      <xdr:col>85</xdr:col>
      <xdr:colOff>127000</xdr:colOff>
      <xdr:row>79</xdr:row>
      <xdr:rowOff>40639</xdr:rowOff>
    </xdr:to>
    <xdr:cxnSp macro="">
      <xdr:nvCxnSpPr>
        <xdr:cNvPr id="633" name="直線コネクタ 632"/>
        <xdr:cNvCxnSpPr/>
      </xdr:nvCxnSpPr>
      <xdr:spPr>
        <a:xfrm>
          <a:off x="15481300" y="13382461"/>
          <a:ext cx="838200" cy="20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9361</xdr:rowOff>
    </xdr:from>
    <xdr:to>
      <xdr:col>81</xdr:col>
      <xdr:colOff>50800</xdr:colOff>
      <xdr:row>78</xdr:row>
      <xdr:rowOff>55499</xdr:rowOff>
    </xdr:to>
    <xdr:cxnSp macro="">
      <xdr:nvCxnSpPr>
        <xdr:cNvPr id="636" name="直線コネクタ 635"/>
        <xdr:cNvCxnSpPr/>
      </xdr:nvCxnSpPr>
      <xdr:spPr>
        <a:xfrm flipV="1">
          <a:off x="14592300" y="13382461"/>
          <a:ext cx="8890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55499</xdr:rowOff>
    </xdr:from>
    <xdr:to>
      <xdr:col>76</xdr:col>
      <xdr:colOff>114300</xdr:colOff>
      <xdr:row>79</xdr:row>
      <xdr:rowOff>44450</xdr:rowOff>
    </xdr:to>
    <xdr:cxnSp macro="">
      <xdr:nvCxnSpPr>
        <xdr:cNvPr id="639" name="直線コネクタ 638"/>
        <xdr:cNvCxnSpPr/>
      </xdr:nvCxnSpPr>
      <xdr:spPr>
        <a:xfrm flipV="1">
          <a:off x="13703300" y="13428599"/>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161289</xdr:rowOff>
    </xdr:from>
    <xdr:to>
      <xdr:col>85</xdr:col>
      <xdr:colOff>177800</xdr:colOff>
      <xdr:row>79</xdr:row>
      <xdr:rowOff>91439</xdr:rowOff>
    </xdr:to>
    <xdr:sp macro="" textlink="">
      <xdr:nvSpPr>
        <xdr:cNvPr id="652" name="楕円 651"/>
        <xdr:cNvSpPr/>
      </xdr:nvSpPr>
      <xdr:spPr>
        <a:xfrm>
          <a:off x="162687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76216</xdr:rowOff>
    </xdr:from>
    <xdr:ext cx="378565" cy="259045"/>
    <xdr:sp macro="" textlink="">
      <xdr:nvSpPr>
        <xdr:cNvPr id="653" name="災害復旧費該当値テキスト"/>
        <xdr:cNvSpPr txBox="1"/>
      </xdr:nvSpPr>
      <xdr:spPr>
        <a:xfrm>
          <a:off x="16370300" y="1344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130011</xdr:rowOff>
    </xdr:from>
    <xdr:to>
      <xdr:col>81</xdr:col>
      <xdr:colOff>101600</xdr:colOff>
      <xdr:row>78</xdr:row>
      <xdr:rowOff>60161</xdr:rowOff>
    </xdr:to>
    <xdr:sp macro="" textlink="">
      <xdr:nvSpPr>
        <xdr:cNvPr id="654" name="楕円 653"/>
        <xdr:cNvSpPr/>
      </xdr:nvSpPr>
      <xdr:spPr>
        <a:xfrm>
          <a:off x="15430500" y="133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51288</xdr:rowOff>
    </xdr:from>
    <xdr:ext cx="534377" cy="259045"/>
    <xdr:sp macro="" textlink="">
      <xdr:nvSpPr>
        <xdr:cNvPr id="655" name="テキスト ボックス 654"/>
        <xdr:cNvSpPr txBox="1"/>
      </xdr:nvSpPr>
      <xdr:spPr>
        <a:xfrm>
          <a:off x="15214111" y="1342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4699</xdr:rowOff>
    </xdr:from>
    <xdr:to>
      <xdr:col>76</xdr:col>
      <xdr:colOff>165100</xdr:colOff>
      <xdr:row>78</xdr:row>
      <xdr:rowOff>106299</xdr:rowOff>
    </xdr:to>
    <xdr:sp macro="" textlink="">
      <xdr:nvSpPr>
        <xdr:cNvPr id="656" name="楕円 655"/>
        <xdr:cNvSpPr/>
      </xdr:nvSpPr>
      <xdr:spPr>
        <a:xfrm>
          <a:off x="14541500" y="133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97426</xdr:rowOff>
    </xdr:from>
    <xdr:ext cx="469744" cy="259045"/>
    <xdr:sp macro="" textlink="">
      <xdr:nvSpPr>
        <xdr:cNvPr id="657" name="テキスト ボックス 656"/>
        <xdr:cNvSpPr txBox="1"/>
      </xdr:nvSpPr>
      <xdr:spPr>
        <a:xfrm>
          <a:off x="14357428" y="134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104057</xdr:rowOff>
    </xdr:from>
    <xdr:to>
      <xdr:col>85</xdr:col>
      <xdr:colOff>127000</xdr:colOff>
      <xdr:row>97</xdr:row>
      <xdr:rowOff>104880</xdr:rowOff>
    </xdr:to>
    <xdr:cxnSp macro="">
      <xdr:nvCxnSpPr>
        <xdr:cNvPr id="688" name="直線コネクタ 687"/>
        <xdr:cNvCxnSpPr/>
      </xdr:nvCxnSpPr>
      <xdr:spPr>
        <a:xfrm flipV="1">
          <a:off x="15481300" y="1673470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68239</xdr:rowOff>
    </xdr:from>
    <xdr:to>
      <xdr:col>81</xdr:col>
      <xdr:colOff>50800</xdr:colOff>
      <xdr:row>97</xdr:row>
      <xdr:rowOff>104880</xdr:rowOff>
    </xdr:to>
    <xdr:cxnSp macro="">
      <xdr:nvCxnSpPr>
        <xdr:cNvPr id="691" name="直線コネクタ 690"/>
        <xdr:cNvCxnSpPr/>
      </xdr:nvCxnSpPr>
      <xdr:spPr>
        <a:xfrm>
          <a:off x="14592300" y="16698889"/>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68239</xdr:rowOff>
    </xdr:from>
    <xdr:to>
      <xdr:col>76</xdr:col>
      <xdr:colOff>114300</xdr:colOff>
      <xdr:row>97</xdr:row>
      <xdr:rowOff>77082</xdr:rowOff>
    </xdr:to>
    <xdr:cxnSp macro="">
      <xdr:nvCxnSpPr>
        <xdr:cNvPr id="694" name="直線コネクタ 693"/>
        <xdr:cNvCxnSpPr/>
      </xdr:nvCxnSpPr>
      <xdr:spPr>
        <a:xfrm flipV="1">
          <a:off x="13703300" y="16698889"/>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76876</xdr:rowOff>
    </xdr:from>
    <xdr:to>
      <xdr:col>71</xdr:col>
      <xdr:colOff>177800</xdr:colOff>
      <xdr:row>97</xdr:row>
      <xdr:rowOff>77082</xdr:rowOff>
    </xdr:to>
    <xdr:cxnSp macro="">
      <xdr:nvCxnSpPr>
        <xdr:cNvPr id="697" name="直線コネクタ 696"/>
        <xdr:cNvCxnSpPr/>
      </xdr:nvCxnSpPr>
      <xdr:spPr>
        <a:xfrm>
          <a:off x="12814300" y="1670752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53257</xdr:rowOff>
    </xdr:from>
    <xdr:to>
      <xdr:col>85</xdr:col>
      <xdr:colOff>177800</xdr:colOff>
      <xdr:row>97</xdr:row>
      <xdr:rowOff>154857</xdr:rowOff>
    </xdr:to>
    <xdr:sp macro="" textlink="">
      <xdr:nvSpPr>
        <xdr:cNvPr id="707" name="楕円 706"/>
        <xdr:cNvSpPr/>
      </xdr:nvSpPr>
      <xdr:spPr>
        <a:xfrm>
          <a:off x="16268700" y="166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31684</xdr:rowOff>
    </xdr:from>
    <xdr:ext cx="534377" cy="259045"/>
    <xdr:sp macro="" textlink="">
      <xdr:nvSpPr>
        <xdr:cNvPr id="708" name="公債費該当値テキスト"/>
        <xdr:cNvSpPr txBox="1"/>
      </xdr:nvSpPr>
      <xdr:spPr>
        <a:xfrm>
          <a:off x="16370300" y="166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54080</xdr:rowOff>
    </xdr:from>
    <xdr:to>
      <xdr:col>81</xdr:col>
      <xdr:colOff>101600</xdr:colOff>
      <xdr:row>97</xdr:row>
      <xdr:rowOff>155680</xdr:rowOff>
    </xdr:to>
    <xdr:sp macro="" textlink="">
      <xdr:nvSpPr>
        <xdr:cNvPr id="709" name="楕円 708"/>
        <xdr:cNvSpPr/>
      </xdr:nvSpPr>
      <xdr:spPr>
        <a:xfrm>
          <a:off x="15430500" y="166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146807</xdr:rowOff>
    </xdr:from>
    <xdr:ext cx="534377" cy="259045"/>
    <xdr:sp macro="" textlink="">
      <xdr:nvSpPr>
        <xdr:cNvPr id="710" name="テキスト ボックス 709"/>
        <xdr:cNvSpPr txBox="1"/>
      </xdr:nvSpPr>
      <xdr:spPr>
        <a:xfrm>
          <a:off x="15214111" y="167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17439</xdr:rowOff>
    </xdr:from>
    <xdr:to>
      <xdr:col>76</xdr:col>
      <xdr:colOff>165100</xdr:colOff>
      <xdr:row>97</xdr:row>
      <xdr:rowOff>119039</xdr:rowOff>
    </xdr:to>
    <xdr:sp macro="" textlink="">
      <xdr:nvSpPr>
        <xdr:cNvPr id="711" name="楕円 710"/>
        <xdr:cNvSpPr/>
      </xdr:nvSpPr>
      <xdr:spPr>
        <a:xfrm>
          <a:off x="14541500" y="16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110166</xdr:rowOff>
    </xdr:from>
    <xdr:ext cx="534377" cy="259045"/>
    <xdr:sp macro="" textlink="">
      <xdr:nvSpPr>
        <xdr:cNvPr id="712" name="テキスト ボックス 711"/>
        <xdr:cNvSpPr txBox="1"/>
      </xdr:nvSpPr>
      <xdr:spPr>
        <a:xfrm>
          <a:off x="14325111" y="1674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26282</xdr:rowOff>
    </xdr:from>
    <xdr:to>
      <xdr:col>72</xdr:col>
      <xdr:colOff>38100</xdr:colOff>
      <xdr:row>97</xdr:row>
      <xdr:rowOff>127882</xdr:rowOff>
    </xdr:to>
    <xdr:sp macro="" textlink="">
      <xdr:nvSpPr>
        <xdr:cNvPr id="713" name="楕円 712"/>
        <xdr:cNvSpPr/>
      </xdr:nvSpPr>
      <xdr:spPr>
        <a:xfrm>
          <a:off x="13652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119009</xdr:rowOff>
    </xdr:from>
    <xdr:ext cx="534377" cy="259045"/>
    <xdr:sp macro="" textlink="">
      <xdr:nvSpPr>
        <xdr:cNvPr id="714" name="テキスト ボックス 713"/>
        <xdr:cNvSpPr txBox="1"/>
      </xdr:nvSpPr>
      <xdr:spPr>
        <a:xfrm>
          <a:off x="13436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26076</xdr:rowOff>
    </xdr:from>
    <xdr:to>
      <xdr:col>67</xdr:col>
      <xdr:colOff>101600</xdr:colOff>
      <xdr:row>97</xdr:row>
      <xdr:rowOff>127676</xdr:rowOff>
    </xdr:to>
    <xdr:sp macro="" textlink="">
      <xdr:nvSpPr>
        <xdr:cNvPr id="715" name="楕円 714"/>
        <xdr:cNvSpPr/>
      </xdr:nvSpPr>
      <xdr:spPr>
        <a:xfrm>
          <a:off x="12763500" y="166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118803</xdr:rowOff>
    </xdr:from>
    <xdr:ext cx="534377" cy="259045"/>
    <xdr:sp macro="" textlink="">
      <xdr:nvSpPr>
        <xdr:cNvPr id="716" name="テキスト ボックス 715"/>
        <xdr:cNvSpPr txBox="1"/>
      </xdr:nvSpPr>
      <xdr:spPr>
        <a:xfrm>
          <a:off x="12547111" y="167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目的別歳出決算にかかる住民一人当たりのコストについて、類似団体と比較した本村の特徴としては、消防費と民生費が低いことがあげられる。消防費については、平成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防災無線のデジタル化事業を実施して以降、大規模な普通建設事業を行っていないことが要因といえる。民生費については、扶助費が少ないことに起因しているものの、今後は扶助費そのものの増加が想定されることから、適正な各給付事業の運営に努める。また、公債費についても減少傾向にあるものの、新庁舎建設等に伴う新発債の借入により、今後の増加は必須であることから、適正な財政運営を図ることと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年度については、実質単年度収支が</a:t>
          </a:r>
          <a:r>
            <a:rPr kumimoji="1" lang="en-US" altLang="ja-JP" sz="1100">
              <a:solidFill>
                <a:schemeClr val="dk1"/>
              </a:solidFill>
              <a:effectLst/>
              <a:latin typeface="+mn-lt"/>
              <a:ea typeface="+mn-ea"/>
              <a:cs typeface="+mn-cs"/>
            </a:rPr>
            <a:t>27,116</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％となっており、大き</a:t>
          </a:r>
          <a:r>
            <a:rPr kumimoji="1" lang="ja-JP" altLang="en-US" sz="1100">
              <a:solidFill>
                <a:schemeClr val="dk1"/>
              </a:solidFill>
              <a:effectLst/>
              <a:latin typeface="+mn-lt"/>
              <a:ea typeface="+mn-ea"/>
              <a:cs typeface="+mn-cs"/>
            </a:rPr>
            <a:t>くプラス</a:t>
          </a:r>
          <a:r>
            <a:rPr kumimoji="1" lang="ja-JP" altLang="ja-JP" sz="1100">
              <a:solidFill>
                <a:schemeClr val="dk1"/>
              </a:solidFill>
              <a:effectLst/>
              <a:latin typeface="+mn-lt"/>
              <a:ea typeface="+mn-ea"/>
              <a:cs typeface="+mn-cs"/>
            </a:rPr>
            <a:t>となった。この要因については、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282,550</a:t>
          </a:r>
          <a:r>
            <a:rPr kumimoji="1" lang="ja-JP" altLang="ja-JP" sz="1100">
              <a:solidFill>
                <a:schemeClr val="dk1"/>
              </a:solidFill>
              <a:effectLst/>
              <a:latin typeface="+mn-lt"/>
              <a:ea typeface="+mn-ea"/>
              <a:cs typeface="+mn-cs"/>
            </a:rPr>
            <a:t>千円取り崩し</a:t>
          </a:r>
          <a:r>
            <a:rPr kumimoji="1" lang="ja-JP" altLang="en-US" sz="1100">
              <a:solidFill>
                <a:schemeClr val="dk1"/>
              </a:solidFill>
              <a:effectLst/>
              <a:latin typeface="+mn-lt"/>
              <a:ea typeface="+mn-ea"/>
              <a:cs typeface="+mn-cs"/>
            </a:rPr>
            <a:t>たが、令和元年度は取り崩しを行わなかったためである</a:t>
          </a:r>
          <a:r>
            <a:rPr kumimoji="1" lang="ja-JP" altLang="ja-JP" sz="1100">
              <a:solidFill>
                <a:schemeClr val="dk1"/>
              </a:solidFill>
              <a:effectLst/>
              <a:latin typeface="+mn-lt"/>
              <a:ea typeface="+mn-ea"/>
              <a:cs typeface="+mn-cs"/>
            </a:rPr>
            <a:t>。今後、新庁舎建設に伴う事業費増加が見込まれることから、各種事業についてさらに精査するとともに、事業の縮小等を実施し、より一層の抑制に努める。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について、基本的には経常的に黒字となっているものの、国民健康保険事業会計（事業勘定）において、継続的に赤字となっている。その要因としては、医療費が高額に推移していることと、被保険者が減少していることであるといえる。また、同会計以外についても、一般会計からの繰入金により、赤字を解消している会計も存在していることから、より適正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4012050</v>
      </c>
      <c r="BO4" s="393"/>
      <c r="BP4" s="393"/>
      <c r="BQ4" s="393"/>
      <c r="BR4" s="393"/>
      <c r="BS4" s="393"/>
      <c r="BT4" s="393"/>
      <c r="BU4" s="394"/>
      <c r="BV4" s="392">
        <v>4205404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17.5</v>
      </c>
      <c r="CU4" s="399"/>
      <c r="CV4" s="399"/>
      <c r="CW4" s="399"/>
      <c r="CX4" s="399"/>
      <c r="CY4" s="399"/>
      <c r="CZ4" s="399"/>
      <c r="DA4" s="400"/>
      <c r="DB4" s="398">
        <v>16.8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3637796</v>
      </c>
      <c r="BO5" s="430"/>
      <c r="BP5" s="430"/>
      <c r="BQ5" s="430"/>
      <c r="BR5" s="430"/>
      <c r="BS5" s="430"/>
      <c r="BT5" s="430"/>
      <c r="BU5" s="431"/>
      <c r="BV5" s="429">
        <v>3768799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97.5</v>
      </c>
      <c r="CU5" s="427"/>
      <c r="CV5" s="427"/>
      <c r="CW5" s="427"/>
      <c r="CX5" s="427"/>
      <c r="CY5" s="427"/>
      <c r="CZ5" s="427"/>
      <c r="DA5" s="428"/>
      <c r="DB5" s="426">
        <v>96.8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374254</v>
      </c>
      <c r="BO6" s="430"/>
      <c r="BP6" s="430"/>
      <c r="BQ6" s="430"/>
      <c r="BR6" s="430"/>
      <c r="BS6" s="430"/>
      <c r="BT6" s="430"/>
      <c r="BU6" s="431"/>
      <c r="BV6" s="429">
        <v>436605</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100.5</v>
      </c>
      <c r="CU6" s="467"/>
      <c r="CV6" s="467"/>
      <c r="CW6" s="467"/>
      <c r="CX6" s="467"/>
      <c r="CY6" s="467"/>
      <c r="CZ6" s="467"/>
      <c r="DA6" s="468"/>
      <c r="DB6" s="466">
        <v>101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21818</v>
      </c>
      <c r="BO7" s="430"/>
      <c r="BP7" s="430"/>
      <c r="BQ7" s="430"/>
      <c r="BR7" s="430"/>
      <c r="BS7" s="430"/>
      <c r="BT7" s="430"/>
      <c r="BU7" s="431"/>
      <c r="BV7" s="429">
        <v>94388</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2016539</v>
      </c>
      <c r="CU7" s="430"/>
      <c r="CV7" s="430"/>
      <c r="CW7" s="430"/>
      <c r="CX7" s="430"/>
      <c r="CY7" s="430"/>
      <c r="CZ7" s="430"/>
      <c r="DA7" s="431"/>
      <c r="DB7" s="429">
        <v>2041702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352436</v>
      </c>
      <c r="BO8" s="430"/>
      <c r="BP8" s="430"/>
      <c r="BQ8" s="430"/>
      <c r="BR8" s="430"/>
      <c r="BS8" s="430"/>
      <c r="BT8" s="430"/>
      <c r="BU8" s="431"/>
      <c r="BV8" s="429">
        <v>342217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0.24</v>
      </c>
      <c r="CU8" s="470"/>
      <c r="CV8" s="470"/>
      <c r="CW8" s="470"/>
      <c r="CX8" s="470"/>
      <c r="CY8" s="470"/>
      <c r="CZ8" s="470"/>
      <c r="DA8" s="471"/>
      <c r="DB8" s="469">
        <v>0.24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5523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10219</v>
      </c>
      <c r="BO9" s="430"/>
      <c r="BP9" s="430"/>
      <c r="BQ9" s="430"/>
      <c r="BR9" s="430"/>
      <c r="BS9" s="430"/>
      <c r="BT9" s="430"/>
      <c r="BU9" s="431"/>
      <c r="BV9" s="429">
        <v>129770</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8.6999999999999993</v>
      </c>
      <c r="CU9" s="427"/>
      <c r="CV9" s="427"/>
      <c r="CW9" s="427"/>
      <c r="CX9" s="427"/>
      <c r="CY9" s="427"/>
      <c r="CZ9" s="427"/>
      <c r="DA9" s="428"/>
      <c r="DB9" s="426">
        <v>8.4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5856</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16897</v>
      </c>
      <c r="BO10" s="430"/>
      <c r="BP10" s="430"/>
      <c r="BQ10" s="430"/>
      <c r="BR10" s="430"/>
      <c r="BS10" s="430"/>
      <c r="BT10" s="430"/>
      <c r="BU10" s="431"/>
      <c r="BV10" s="429">
        <v>1033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5544</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282550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5521</v>
      </c>
      <c r="S13" s="514"/>
      <c r="T13" s="514"/>
      <c r="U13" s="514"/>
      <c r="V13" s="515"/>
      <c r="W13" s="445" t="s">
        <v>141</v>
      </c>
      <c r="X13" s="446"/>
      <c r="Y13" s="446"/>
      <c r="Z13" s="446"/>
      <c r="AA13" s="446"/>
      <c r="AB13" s="436"/>
      <c r="AC13" s="480">
        <v>282</v>
      </c>
      <c r="AD13" s="481"/>
      <c r="AE13" s="481"/>
      <c r="AF13" s="481"/>
      <c r="AG13" s="523"/>
      <c r="AH13" s="480">
        <v>305</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27116</v>
      </c>
      <c r="BO13" s="430"/>
      <c r="BP13" s="430"/>
      <c r="BQ13" s="430"/>
      <c r="BR13" s="430"/>
      <c r="BS13" s="430"/>
      <c r="BT13" s="430"/>
      <c r="BU13" s="431"/>
      <c r="BV13" s="429">
        <v>-151747</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6</v>
      </c>
      <c r="CU13" s="427"/>
      <c r="CV13" s="427"/>
      <c r="CW13" s="427"/>
      <c r="CX13" s="427"/>
      <c r="CY13" s="427"/>
      <c r="CZ13" s="427"/>
      <c r="DA13" s="428"/>
      <c r="DB13" s="426">
        <v>6.2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5572</v>
      </c>
      <c r="S14" s="514"/>
      <c r="T14" s="514"/>
      <c r="U14" s="514"/>
      <c r="V14" s="515"/>
      <c r="W14" s="419"/>
      <c r="X14" s="420"/>
      <c r="Y14" s="420"/>
      <c r="Z14" s="420"/>
      <c r="AA14" s="420"/>
      <c r="AB14" s="409"/>
      <c r="AC14" s="516">
        <v>11.3</v>
      </c>
      <c r="AD14" s="517"/>
      <c r="AE14" s="517"/>
      <c r="AF14" s="517"/>
      <c r="AG14" s="518"/>
      <c r="AH14" s="516">
        <v>11.5</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29.6</v>
      </c>
      <c r="CU14" s="528"/>
      <c r="CV14" s="528"/>
      <c r="CW14" s="528"/>
      <c r="CX14" s="528"/>
      <c r="CY14" s="528"/>
      <c r="CZ14" s="528"/>
      <c r="DA14" s="529"/>
      <c r="DB14" s="527">
        <v>41.1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5551</v>
      </c>
      <c r="S15" s="514"/>
      <c r="T15" s="514"/>
      <c r="U15" s="514"/>
      <c r="V15" s="515"/>
      <c r="W15" s="445" t="s">
        <v>149</v>
      </c>
      <c r="X15" s="446"/>
      <c r="Y15" s="446"/>
      <c r="Z15" s="446"/>
      <c r="AA15" s="446"/>
      <c r="AB15" s="436"/>
      <c r="AC15" s="480">
        <v>513</v>
      </c>
      <c r="AD15" s="481"/>
      <c r="AE15" s="481"/>
      <c r="AF15" s="481"/>
      <c r="AG15" s="523"/>
      <c r="AH15" s="480">
        <v>558</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453053</v>
      </c>
      <c r="BO15" s="393"/>
      <c r="BP15" s="393"/>
      <c r="BQ15" s="393"/>
      <c r="BR15" s="393"/>
      <c r="BS15" s="393"/>
      <c r="BT15" s="393"/>
      <c r="BU15" s="394"/>
      <c r="BV15" s="392">
        <v>450585</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20.5</v>
      </c>
      <c r="AD16" s="517"/>
      <c r="AE16" s="517"/>
      <c r="AF16" s="517"/>
      <c r="AG16" s="518"/>
      <c r="AH16" s="516">
        <v>21</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1858729</v>
      </c>
      <c r="BO16" s="430"/>
      <c r="BP16" s="430"/>
      <c r="BQ16" s="430"/>
      <c r="BR16" s="430"/>
      <c r="BS16" s="430"/>
      <c r="BT16" s="430"/>
      <c r="BU16" s="431"/>
      <c r="BV16" s="429">
        <v>1841876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153</v>
      </c>
      <c r="S17" s="534"/>
      <c r="T17" s="534"/>
      <c r="U17" s="534"/>
      <c r="V17" s="535"/>
      <c r="W17" s="445" t="s">
        <v>156</v>
      </c>
      <c r="X17" s="446"/>
      <c r="Y17" s="446"/>
      <c r="Z17" s="446"/>
      <c r="AA17" s="446"/>
      <c r="AB17" s="436"/>
      <c r="AC17" s="480">
        <v>1704</v>
      </c>
      <c r="AD17" s="481"/>
      <c r="AE17" s="481"/>
      <c r="AF17" s="481"/>
      <c r="AG17" s="523"/>
      <c r="AH17" s="480">
        <v>1800</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564022</v>
      </c>
      <c r="BO17" s="430"/>
      <c r="BP17" s="430"/>
      <c r="BQ17" s="430"/>
      <c r="BR17" s="430"/>
      <c r="BS17" s="430"/>
      <c r="BT17" s="430"/>
      <c r="BU17" s="431"/>
      <c r="BV17" s="429">
        <v>566417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24.1</v>
      </c>
      <c r="M18" s="545"/>
      <c r="N18" s="545"/>
      <c r="O18" s="545"/>
      <c r="P18" s="545"/>
      <c r="Q18" s="545"/>
      <c r="R18" s="546"/>
      <c r="S18" s="546"/>
      <c r="T18" s="546"/>
      <c r="U18" s="546"/>
      <c r="V18" s="547"/>
      <c r="W18" s="447"/>
      <c r="X18" s="448"/>
      <c r="Y18" s="448"/>
      <c r="Z18" s="448"/>
      <c r="AA18" s="448"/>
      <c r="AB18" s="439"/>
      <c r="AC18" s="548">
        <v>68.2</v>
      </c>
      <c r="AD18" s="549"/>
      <c r="AE18" s="549"/>
      <c r="AF18" s="549"/>
      <c r="AG18" s="550"/>
      <c r="AH18" s="548">
        <v>67.599999999999994</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1986519</v>
      </c>
      <c r="BO18" s="430"/>
      <c r="BP18" s="430"/>
      <c r="BQ18" s="430"/>
      <c r="BR18" s="430"/>
      <c r="BS18" s="430"/>
      <c r="BT18" s="430"/>
      <c r="BU18" s="431"/>
      <c r="BV18" s="429">
        <v>1982739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229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2873008</v>
      </c>
      <c r="BO19" s="430"/>
      <c r="BP19" s="430"/>
      <c r="BQ19" s="430"/>
      <c r="BR19" s="430"/>
      <c r="BS19" s="430"/>
      <c r="BT19" s="430"/>
      <c r="BU19" s="431"/>
      <c r="BV19" s="429">
        <v>2993344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1779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2" t="s">
        <v>168</v>
      </c>
      <c r="AI22" s="446"/>
      <c r="AJ22" s="446"/>
      <c r="AK22" s="446"/>
      <c r="AL22" s="436"/>
      <c r="AM22" s="592" t="s">
        <v>169</v>
      </c>
      <c r="AN22" s="593"/>
      <c r="AO22" s="593"/>
      <c r="AP22" s="593"/>
      <c r="AQ22" s="593"/>
      <c r="AR22" s="594"/>
      <c r="AS22" s="575" t="s">
        <v>166</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170</v>
      </c>
      <c r="AZ23" s="390"/>
      <c r="BA23" s="390"/>
      <c r="BB23" s="390"/>
      <c r="BC23" s="390"/>
      <c r="BD23" s="390"/>
      <c r="BE23" s="390"/>
      <c r="BF23" s="390"/>
      <c r="BG23" s="390"/>
      <c r="BH23" s="390"/>
      <c r="BI23" s="390"/>
      <c r="BJ23" s="390"/>
      <c r="BK23" s="390"/>
      <c r="BL23" s="390"/>
      <c r="BM23" s="391"/>
      <c r="BN23" s="429">
        <v>3040671</v>
      </c>
      <c r="BO23" s="430"/>
      <c r="BP23" s="430"/>
      <c r="BQ23" s="430"/>
      <c r="BR23" s="430"/>
      <c r="BS23" s="430"/>
      <c r="BT23" s="430"/>
      <c r="BU23" s="431"/>
      <c r="BV23" s="429">
        <v>2972097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7410</v>
      </c>
      <c r="R24" s="481"/>
      <c r="S24" s="481"/>
      <c r="T24" s="481"/>
      <c r="U24" s="481"/>
      <c r="V24" s="523"/>
      <c r="W24" s="582"/>
      <c r="X24" s="570"/>
      <c r="Y24" s="571"/>
      <c r="Z24" s="479" t="s">
        <v>172</v>
      </c>
      <c r="AA24" s="459"/>
      <c r="AB24" s="459"/>
      <c r="AC24" s="459"/>
      <c r="AD24" s="459"/>
      <c r="AE24" s="459"/>
      <c r="AF24" s="459"/>
      <c r="AG24" s="460"/>
      <c r="AH24" s="480">
        <v>77</v>
      </c>
      <c r="AI24" s="481"/>
      <c r="AJ24" s="481"/>
      <c r="AK24" s="481"/>
      <c r="AL24" s="523"/>
      <c r="AM24" s="480">
        <v>235543</v>
      </c>
      <c r="AN24" s="481"/>
      <c r="AO24" s="481"/>
      <c r="AP24" s="481"/>
      <c r="AQ24" s="481"/>
      <c r="AR24" s="523"/>
      <c r="AS24" s="480">
        <v>3059</v>
      </c>
      <c r="AT24" s="481"/>
      <c r="AU24" s="481"/>
      <c r="AV24" s="481"/>
      <c r="AW24" s="481"/>
      <c r="AX24" s="482"/>
      <c r="AY24" s="600" t="s">
        <v>173</v>
      </c>
      <c r="AZ24" s="601"/>
      <c r="BA24" s="601"/>
      <c r="BB24" s="601"/>
      <c r="BC24" s="601"/>
      <c r="BD24" s="601"/>
      <c r="BE24" s="601"/>
      <c r="BF24" s="601"/>
      <c r="BG24" s="601"/>
      <c r="BH24" s="601"/>
      <c r="BI24" s="601"/>
      <c r="BJ24" s="601"/>
      <c r="BK24" s="601"/>
      <c r="BL24" s="601"/>
      <c r="BM24" s="602"/>
      <c r="BN24" s="429">
        <v>3039672</v>
      </c>
      <c r="BO24" s="430"/>
      <c r="BP24" s="430"/>
      <c r="BQ24" s="430"/>
      <c r="BR24" s="430"/>
      <c r="BS24" s="430"/>
      <c r="BT24" s="430"/>
      <c r="BU24" s="431"/>
      <c r="BV24" s="429">
        <v>2961810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6060</v>
      </c>
      <c r="R25" s="481"/>
      <c r="S25" s="481"/>
      <c r="T25" s="481"/>
      <c r="U25" s="481"/>
      <c r="V25" s="523"/>
      <c r="W25" s="582"/>
      <c r="X25" s="570"/>
      <c r="Y25" s="571"/>
      <c r="Z25" s="479" t="s">
        <v>175</v>
      </c>
      <c r="AA25" s="459"/>
      <c r="AB25" s="459"/>
      <c r="AC25" s="459"/>
      <c r="AD25" s="459"/>
      <c r="AE25" s="459"/>
      <c r="AF25" s="459"/>
      <c r="AG25" s="460"/>
      <c r="AH25" s="480" t="s">
        <v>176</v>
      </c>
      <c r="AI25" s="481"/>
      <c r="AJ25" s="481"/>
      <c r="AK25" s="481"/>
      <c r="AL25" s="523"/>
      <c r="AM25" s="480" t="s">
        <v>177</v>
      </c>
      <c r="AN25" s="481"/>
      <c r="AO25" s="481"/>
      <c r="AP25" s="481"/>
      <c r="AQ25" s="481"/>
      <c r="AR25" s="523"/>
      <c r="AS25" s="480" t="s">
        <v>178</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t="s">
        <v>180</v>
      </c>
      <c r="BO25" s="393"/>
      <c r="BP25" s="393"/>
      <c r="BQ25" s="393"/>
      <c r="BR25" s="393"/>
      <c r="BS25" s="393"/>
      <c r="BT25" s="393"/>
      <c r="BU25" s="394"/>
      <c r="BV25" s="392" t="s">
        <v>176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181</v>
      </c>
      <c r="F26" s="459"/>
      <c r="G26" s="459"/>
      <c r="H26" s="459"/>
      <c r="I26" s="459"/>
      <c r="J26" s="459"/>
      <c r="K26" s="460"/>
      <c r="L26" s="480">
        <v>1</v>
      </c>
      <c r="M26" s="481"/>
      <c r="N26" s="481"/>
      <c r="O26" s="481"/>
      <c r="P26" s="523"/>
      <c r="Q26" s="480">
        <v>5720</v>
      </c>
      <c r="R26" s="481"/>
      <c r="S26" s="481"/>
      <c r="T26" s="481"/>
      <c r="U26" s="481"/>
      <c r="V26" s="523"/>
      <c r="W26" s="582"/>
      <c r="X26" s="570"/>
      <c r="Y26" s="571"/>
      <c r="Z26" s="479" t="s">
        <v>182</v>
      </c>
      <c r="AA26" s="606"/>
      <c r="AB26" s="606"/>
      <c r="AC26" s="606"/>
      <c r="AD26" s="606"/>
      <c r="AE26" s="606"/>
      <c r="AF26" s="606"/>
      <c r="AG26" s="607"/>
      <c r="AH26" s="480">
        <v>8</v>
      </c>
      <c r="AI26" s="481"/>
      <c r="AJ26" s="481"/>
      <c r="AK26" s="481"/>
      <c r="AL26" s="523"/>
      <c r="AM26" s="480">
        <v>23776</v>
      </c>
      <c r="AN26" s="481"/>
      <c r="AO26" s="481"/>
      <c r="AP26" s="481"/>
      <c r="AQ26" s="481"/>
      <c r="AR26" s="523"/>
      <c r="AS26" s="480">
        <v>2972</v>
      </c>
      <c r="AT26" s="481"/>
      <c r="AU26" s="481"/>
      <c r="AV26" s="481"/>
      <c r="AW26" s="481"/>
      <c r="AX26" s="482"/>
      <c r="AY26" s="432" t="s">
        <v>183</v>
      </c>
      <c r="AZ26" s="433"/>
      <c r="BA26" s="433"/>
      <c r="BB26" s="433"/>
      <c r="BC26" s="433"/>
      <c r="BD26" s="433"/>
      <c r="BE26" s="433"/>
      <c r="BF26" s="433"/>
      <c r="BG26" s="433"/>
      <c r="BH26" s="433"/>
      <c r="BI26" s="433"/>
      <c r="BJ26" s="433"/>
      <c r="BK26" s="433"/>
      <c r="BL26" s="433"/>
      <c r="BM26" s="434"/>
      <c r="BN26" s="429" t="s">
        <v>184</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185</v>
      </c>
      <c r="F27" s="459"/>
      <c r="G27" s="459"/>
      <c r="H27" s="459"/>
      <c r="I27" s="459"/>
      <c r="J27" s="459"/>
      <c r="K27" s="460"/>
      <c r="L27" s="480">
        <v>1</v>
      </c>
      <c r="M27" s="481"/>
      <c r="N27" s="481"/>
      <c r="O27" s="481"/>
      <c r="P27" s="523"/>
      <c r="Q27" s="480">
        <v>3010</v>
      </c>
      <c r="R27" s="481"/>
      <c r="S27" s="481"/>
      <c r="T27" s="481"/>
      <c r="U27" s="481"/>
      <c r="V27" s="523"/>
      <c r="W27" s="582"/>
      <c r="X27" s="570"/>
      <c r="Y27" s="571"/>
      <c r="Z27" s="479" t="s">
        <v>186</v>
      </c>
      <c r="AA27" s="459"/>
      <c r="AB27" s="459"/>
      <c r="AC27" s="459"/>
      <c r="AD27" s="459"/>
      <c r="AE27" s="459"/>
      <c r="AF27" s="459"/>
      <c r="AG27" s="460"/>
      <c r="AH27" s="480">
        <v>5</v>
      </c>
      <c r="AI27" s="481"/>
      <c r="AJ27" s="481"/>
      <c r="AK27" s="481"/>
      <c r="AL27" s="523"/>
      <c r="AM27" s="480">
        <v>16700</v>
      </c>
      <c r="AN27" s="481"/>
      <c r="AO27" s="481"/>
      <c r="AP27" s="481"/>
      <c r="AQ27" s="481"/>
      <c r="AR27" s="523"/>
      <c r="AS27" s="480">
        <v>3340</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603">
        <v>20084</v>
      </c>
      <c r="BO27" s="604"/>
      <c r="BP27" s="604"/>
      <c r="BQ27" s="604"/>
      <c r="BR27" s="604"/>
      <c r="BS27" s="604"/>
      <c r="BT27" s="604"/>
      <c r="BU27" s="605"/>
      <c r="BV27" s="603">
        <v>20068</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188</v>
      </c>
      <c r="F28" s="459"/>
      <c r="G28" s="459"/>
      <c r="H28" s="459"/>
      <c r="I28" s="459"/>
      <c r="J28" s="459"/>
      <c r="K28" s="460"/>
      <c r="L28" s="480">
        <v>1</v>
      </c>
      <c r="M28" s="481"/>
      <c r="N28" s="481"/>
      <c r="O28" s="481"/>
      <c r="P28" s="523"/>
      <c r="Q28" s="480">
        <v>2570</v>
      </c>
      <c r="R28" s="481"/>
      <c r="S28" s="481"/>
      <c r="T28" s="481"/>
      <c r="U28" s="481"/>
      <c r="V28" s="523"/>
      <c r="W28" s="582"/>
      <c r="X28" s="570"/>
      <c r="Y28" s="571"/>
      <c r="Z28" s="479" t="s">
        <v>189</v>
      </c>
      <c r="AA28" s="459"/>
      <c r="AB28" s="459"/>
      <c r="AC28" s="459"/>
      <c r="AD28" s="459"/>
      <c r="AE28" s="459"/>
      <c r="AF28" s="459"/>
      <c r="AG28" s="460"/>
      <c r="AH28" s="480" t="s">
        <v>184</v>
      </c>
      <c r="AI28" s="481"/>
      <c r="AJ28" s="481"/>
      <c r="AK28" s="481"/>
      <c r="AL28" s="523"/>
      <c r="AM28" s="480" t="s">
        <v>177</v>
      </c>
      <c r="AN28" s="481"/>
      <c r="AO28" s="481"/>
      <c r="AP28" s="481"/>
      <c r="AQ28" s="481"/>
      <c r="AR28" s="523"/>
      <c r="AS28" s="480" t="s">
        <v>177</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402797</v>
      </c>
      <c r="BO28" s="393"/>
      <c r="BP28" s="393"/>
      <c r="BQ28" s="393"/>
      <c r="BR28" s="393"/>
      <c r="BS28" s="393"/>
      <c r="BT28" s="393"/>
      <c r="BU28" s="394"/>
      <c r="BV28" s="392">
        <v>385900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9"/>
      <c r="G29" s="459"/>
      <c r="H29" s="459"/>
      <c r="I29" s="459"/>
      <c r="J29" s="459"/>
      <c r="K29" s="460"/>
      <c r="L29" s="480">
        <v>7</v>
      </c>
      <c r="M29" s="481"/>
      <c r="N29" s="481"/>
      <c r="O29" s="481"/>
      <c r="P29" s="523"/>
      <c r="Q29" s="480">
        <v>2370</v>
      </c>
      <c r="R29" s="481"/>
      <c r="S29" s="481"/>
      <c r="T29" s="481"/>
      <c r="U29" s="481"/>
      <c r="V29" s="523"/>
      <c r="W29" s="583"/>
      <c r="X29" s="584"/>
      <c r="Y29" s="585"/>
      <c r="Z29" s="479" t="s">
        <v>192</v>
      </c>
      <c r="AA29" s="459"/>
      <c r="AB29" s="459"/>
      <c r="AC29" s="459"/>
      <c r="AD29" s="459"/>
      <c r="AE29" s="459"/>
      <c r="AF29" s="459"/>
      <c r="AG29" s="460"/>
      <c r="AH29" s="480">
        <v>82</v>
      </c>
      <c r="AI29" s="481"/>
      <c r="AJ29" s="481"/>
      <c r="AK29" s="481"/>
      <c r="AL29" s="523"/>
      <c r="AM29" s="480">
        <v>252243</v>
      </c>
      <c r="AN29" s="481"/>
      <c r="AO29" s="481"/>
      <c r="AP29" s="481"/>
      <c r="AQ29" s="481"/>
      <c r="AR29" s="523"/>
      <c r="AS29" s="480">
        <v>3076</v>
      </c>
      <c r="AT29" s="481"/>
      <c r="AU29" s="481"/>
      <c r="AV29" s="481"/>
      <c r="AW29" s="481"/>
      <c r="AX29" s="482"/>
      <c r="AY29" s="611"/>
      <c r="AZ29" s="612"/>
      <c r="BA29" s="612"/>
      <c r="BB29" s="613"/>
      <c r="BC29" s="463" t="s">
        <v>193</v>
      </c>
      <c r="BD29" s="464"/>
      <c r="BE29" s="464"/>
      <c r="BF29" s="464"/>
      <c r="BG29" s="464"/>
      <c r="BH29" s="464"/>
      <c r="BI29" s="464"/>
      <c r="BJ29" s="464"/>
      <c r="BK29" s="464"/>
      <c r="BL29" s="464"/>
      <c r="BM29" s="465"/>
      <c r="BN29" s="429">
        <v>164403</v>
      </c>
      <c r="BO29" s="430"/>
      <c r="BP29" s="430"/>
      <c r="BQ29" s="430"/>
      <c r="BR29" s="430"/>
      <c r="BS29" s="430"/>
      <c r="BT29" s="430"/>
      <c r="BU29" s="431"/>
      <c r="BV29" s="429">
        <v>164254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194</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4523823</v>
      </c>
      <c r="BO30" s="604"/>
      <c r="BP30" s="604"/>
      <c r="BQ30" s="604"/>
      <c r="BR30" s="604"/>
      <c r="BS30" s="604"/>
      <c r="BT30" s="604"/>
      <c r="BU30" s="605"/>
      <c r="BV30" s="603">
        <v>4501508</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201</v>
      </c>
      <c r="D33" s="453"/>
      <c r="E33" s="418" t="s">
        <v>202</v>
      </c>
      <c r="F33" s="418"/>
      <c r="G33" s="418"/>
      <c r="H33" s="418"/>
      <c r="I33" s="418"/>
      <c r="J33" s="418"/>
      <c r="K33" s="418"/>
      <c r="L33" s="418"/>
      <c r="M33" s="418"/>
      <c r="N33" s="418"/>
      <c r="O33" s="418"/>
      <c r="P33" s="418"/>
      <c r="Q33" s="418"/>
      <c r="R33" s="418"/>
      <c r="S33" s="418"/>
      <c r="T33" s="216"/>
      <c r="U33" s="453" t="s">
        <v>203</v>
      </c>
      <c r="V33" s="453"/>
      <c r="W33" s="418" t="s">
        <v>204</v>
      </c>
      <c r="X33" s="418"/>
      <c r="Y33" s="418"/>
      <c r="Z33" s="418"/>
      <c r="AA33" s="418"/>
      <c r="AB33" s="418"/>
      <c r="AC33" s="418"/>
      <c r="AD33" s="418"/>
      <c r="AE33" s="418"/>
      <c r="AF33" s="418"/>
      <c r="AG33" s="418"/>
      <c r="AH33" s="418"/>
      <c r="AI33" s="418"/>
      <c r="AJ33" s="418"/>
      <c r="AK33" s="418"/>
      <c r="AL33" s="216"/>
      <c r="AM33" s="453" t="s">
        <v>203</v>
      </c>
      <c r="AN33" s="453"/>
      <c r="AO33" s="418" t="s">
        <v>202</v>
      </c>
      <c r="AP33" s="418"/>
      <c r="AQ33" s="418"/>
      <c r="AR33" s="418"/>
      <c r="AS33" s="418"/>
      <c r="AT33" s="418"/>
      <c r="AU33" s="418"/>
      <c r="AV33" s="418"/>
      <c r="AW33" s="418"/>
      <c r="AX33" s="418"/>
      <c r="AY33" s="418"/>
      <c r="AZ33" s="418"/>
      <c r="BA33" s="418"/>
      <c r="BB33" s="418"/>
      <c r="BC33" s="418"/>
      <c r="BD33" s="217"/>
      <c r="BE33" s="418" t="s">
        <v>205</v>
      </c>
      <c r="BF33" s="418"/>
      <c r="BG33" s="418" t="s">
        <v>206</v>
      </c>
      <c r="BH33" s="418"/>
      <c r="BI33" s="418"/>
      <c r="BJ33" s="418"/>
      <c r="BK33" s="418"/>
      <c r="BL33" s="418"/>
      <c r="BM33" s="418"/>
      <c r="BN33" s="418"/>
      <c r="BO33" s="418"/>
      <c r="BP33" s="418"/>
      <c r="BQ33" s="418"/>
      <c r="BR33" s="418"/>
      <c r="BS33" s="418"/>
      <c r="BT33" s="418"/>
      <c r="BU33" s="418"/>
      <c r="BV33" s="217"/>
      <c r="BW33" s="453" t="s">
        <v>205</v>
      </c>
      <c r="BX33" s="453"/>
      <c r="BY33" s="418" t="s">
        <v>207</v>
      </c>
      <c r="BZ33" s="418"/>
      <c r="CA33" s="418"/>
      <c r="CB33" s="418"/>
      <c r="CC33" s="418"/>
      <c r="CD33" s="418"/>
      <c r="CE33" s="418"/>
      <c r="CF33" s="418"/>
      <c r="CG33" s="418"/>
      <c r="CH33" s="418"/>
      <c r="CI33" s="418"/>
      <c r="CJ33" s="418"/>
      <c r="CK33" s="418"/>
      <c r="CL33" s="418"/>
      <c r="CM33" s="418"/>
      <c r="CN33" s="216"/>
      <c r="CO33" s="453" t="s">
        <v>203</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6</v>
      </c>
      <c r="V34" s="618"/>
      <c r="W34" s="619" t="str">
        <f>IF('各会計、関係団体の財政状況及び健全化判断比率'!B28="","",'各会計、関係団体の財政状況及び健全化判断比率'!B28)</f>
        <v>国民健康保険事業会計（事業勘定）</v>
      </c>
      <c r="X34" s="619"/>
      <c r="Y34" s="619"/>
      <c r="Z34" s="619"/>
      <c r="AA34" s="619"/>
      <c r="AB34" s="619"/>
      <c r="AC34" s="619"/>
      <c r="AD34" s="619"/>
      <c r="AE34" s="619"/>
      <c r="AF34" s="619"/>
      <c r="AG34" s="619"/>
      <c r="AH34" s="619"/>
      <c r="AI34" s="619"/>
      <c r="AJ34" s="619"/>
      <c r="AK34" s="619"/>
      <c r="AL34" s="214"/>
      <c r="AM34" s="618">
        <f>IF(AO34="","",MAX(C34:D43,U34:V43)+1)</f>
        <v>11</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13</v>
      </c>
      <c r="BX34" s="618"/>
      <c r="BY34" s="619" t="str">
        <f>IF('各会計、関係団体の財政状況及び健全化判断比率'!B68="","",'各会計、関係団体の財政状況及び健全化判断比率'!B68)</f>
        <v>奈良県市町村総合事務組合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明日香村地域振興公社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整備基金特別会計</v>
      </c>
      <c r="F35" s="619"/>
      <c r="G35" s="619"/>
      <c r="H35" s="619"/>
      <c r="I35" s="619"/>
      <c r="J35" s="619"/>
      <c r="K35" s="619"/>
      <c r="L35" s="619"/>
      <c r="M35" s="619"/>
      <c r="N35" s="619"/>
      <c r="O35" s="619"/>
      <c r="P35" s="619"/>
      <c r="Q35" s="619"/>
      <c r="R35" s="619"/>
      <c r="S35" s="619"/>
      <c r="T35" s="214"/>
      <c r="U35" s="618">
        <f>IF(W35="","",U34+1)</f>
        <v>7</v>
      </c>
      <c r="V35" s="618"/>
      <c r="W35" s="619" t="str">
        <f>IF('各会計、関係団体の財政状況及び健全化判断比率'!B29="","",'各会計、関係団体の財政状況及び健全化判断比率'!B29)</f>
        <v>国民健康保険事業会計（直診勘定）</v>
      </c>
      <c r="X35" s="619"/>
      <c r="Y35" s="619"/>
      <c r="Z35" s="619"/>
      <c r="AA35" s="619"/>
      <c r="AB35" s="619"/>
      <c r="AC35" s="619"/>
      <c r="AD35" s="619"/>
      <c r="AE35" s="619"/>
      <c r="AF35" s="619"/>
      <c r="AG35" s="619"/>
      <c r="AH35" s="619"/>
      <c r="AI35" s="619"/>
      <c r="AJ35" s="619"/>
      <c r="AK35" s="619"/>
      <c r="AL35" s="214"/>
      <c r="AM35" s="618">
        <f t="shared" ref="AM35:AM43" si="0">IF(AO35="","",AM34+1)</f>
        <v>12</v>
      </c>
      <c r="AN35" s="618"/>
      <c r="AO35" s="619" t="str">
        <f>IF('各会計、関係団体の財政状況及び健全化判断比率'!B34="","",'各会計、関係団体の財政状況及び健全化判断比率'!B34)</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14</v>
      </c>
      <c r="BX35" s="618"/>
      <c r="BY35" s="619" t="str">
        <f>IF('各会計、関係団体の財政状況及び健全化判断比率'!B69="","",'各会計、関係団体の財政状況及び健全化判断比率'!B69)</f>
        <v>奈良県広域消防組合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明日香村土地開発公社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高松塚壁画館受託事業特別会計</v>
      </c>
      <c r="F36" s="619"/>
      <c r="G36" s="619"/>
      <c r="H36" s="619"/>
      <c r="I36" s="619"/>
      <c r="J36" s="619"/>
      <c r="K36" s="619"/>
      <c r="L36" s="619"/>
      <c r="M36" s="619"/>
      <c r="N36" s="619"/>
      <c r="O36" s="619"/>
      <c r="P36" s="619"/>
      <c r="Q36" s="619"/>
      <c r="R36" s="619"/>
      <c r="S36" s="619"/>
      <c r="T36" s="214"/>
      <c r="U36" s="618">
        <f t="shared" ref="U36:U43" si="4">IF(W36="","",U35+1)</f>
        <v>8</v>
      </c>
      <c r="V36" s="618"/>
      <c r="W36" s="619" t="str">
        <f>IF('各会計、関係団体の財政状況及び健全化判断比率'!B30="","",'各会計、関係団体の財政状況及び健全化判断比率'!B30)</f>
        <v>介護保険事業会計（保険事業勘定）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15</v>
      </c>
      <c r="BX36" s="618"/>
      <c r="BY36" s="619" t="str">
        <f>IF('各会計、関係団体の財政状況及び健全化判断比率'!B70="","",'各会計、関係団体の財政状況及び健全化判断比率'!B70)</f>
        <v>飛鳥広域行政事務組合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f>IF(E37="","",C36+1)</f>
        <v>4</v>
      </c>
      <c r="D37" s="618"/>
      <c r="E37" s="619" t="str">
        <f>IF('各会計、関係団体の財政状況及び健全化判断比率'!B10="","",'各会計、関係団体の財政状況及び健全化判断比率'!B10)</f>
        <v>飲料水供給施設特別会計</v>
      </c>
      <c r="F37" s="619"/>
      <c r="G37" s="619"/>
      <c r="H37" s="619"/>
      <c r="I37" s="619"/>
      <c r="J37" s="619"/>
      <c r="K37" s="619"/>
      <c r="L37" s="619"/>
      <c r="M37" s="619"/>
      <c r="N37" s="619"/>
      <c r="O37" s="619"/>
      <c r="P37" s="619"/>
      <c r="Q37" s="619"/>
      <c r="R37" s="619"/>
      <c r="S37" s="619"/>
      <c r="T37" s="214"/>
      <c r="U37" s="618">
        <f t="shared" si="4"/>
        <v>9</v>
      </c>
      <c r="V37" s="618"/>
      <c r="W37" s="619" t="str">
        <f>IF('各会計、関係団体の財政状況及び健全化判断比率'!B31="","",'各会計、関係団体の財政状況及び健全化判断比率'!B31)</f>
        <v>介護保険事業会計（介護サービス事業勘定）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16</v>
      </c>
      <c r="BX37" s="618"/>
      <c r="BY37" s="619" t="str">
        <f>IF('各会計、関係団体の財政状況及び健全化判断比率'!B71="","",'各会計、関係団体の財政状況及び健全化判断比率'!B71)</f>
        <v>奈良県後期高齢者医療広域連合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f t="shared" ref="C38:C43" si="5">IF(E38="","",C37+1)</f>
        <v>5</v>
      </c>
      <c r="D38" s="618"/>
      <c r="E38" s="619" t="str">
        <f>IF('各会計、関係団体の財政状況及び健全化判断比率'!B11="","",'各会計、関係団体の財政状況及び健全化判断比率'!B11)</f>
        <v>公有地等住宅開発事業特別会計</v>
      </c>
      <c r="F38" s="619"/>
      <c r="G38" s="619"/>
      <c r="H38" s="619"/>
      <c r="I38" s="619"/>
      <c r="J38" s="619"/>
      <c r="K38" s="619"/>
      <c r="L38" s="619"/>
      <c r="M38" s="619"/>
      <c r="N38" s="619"/>
      <c r="O38" s="619"/>
      <c r="P38" s="619"/>
      <c r="Q38" s="619"/>
      <c r="R38" s="619"/>
      <c r="S38" s="619"/>
      <c r="T38" s="214"/>
      <c r="U38" s="618">
        <f t="shared" si="4"/>
        <v>10</v>
      </c>
      <c r="V38" s="618"/>
      <c r="W38" s="619" t="str">
        <f>IF('各会計、関係団体の財政状況及び健全化判断比率'!B32="","",'各会計、関係団体の財政状況及び健全化判断比率'!B32)</f>
        <v>後期高齢者医療事業会計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4p39bD7Mi5KIKS2LnjEsK8AIrMPVi/FYJ5eQAP9DSVqNV/w+2o+hK2zidXVrda+c9FF80YSGLhx57ZISxEi6fA==" saltValue="7eWb449I6SQyqZ1Nufu6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571</v>
      </c>
      <c r="D34" s="1210"/>
      <c r="E34" s="1211"/>
      <c r="F34" s="32" t="s">
        <v>572</v>
      </c>
      <c r="G34" s="33" t="s">
        <v>573</v>
      </c>
      <c r="H34" s="33" t="s">
        <v>574</v>
      </c>
      <c r="I34" s="33" t="s">
        <v>575</v>
      </c>
      <c r="J34" s="34" t="s">
        <v>576</v>
      </c>
      <c r="K34" s="22"/>
      <c r="L34" s="22"/>
      <c r="M34" s="22"/>
      <c r="N34" s="22"/>
      <c r="O34" s="22"/>
      <c r="P34" s="22"/>
    </row>
    <row r="35" spans="1:16" ht="39" customHeight="1" x14ac:dyDescent="0.15">
      <c r="A35" s="22"/>
      <c r="B35" s="35"/>
      <c r="C35" s="1204" t="s">
        <v>577</v>
      </c>
      <c r="D35" s="1205"/>
      <c r="E35" s="1206"/>
      <c r="F35" s="36">
        <v>26.84</v>
      </c>
      <c r="G35" s="37">
        <v>22.31</v>
      </c>
      <c r="H35" s="37">
        <v>23.25</v>
      </c>
      <c r="I35" s="37">
        <v>23.03</v>
      </c>
      <c r="J35" s="38">
        <v>20.58</v>
      </c>
      <c r="K35" s="22"/>
      <c r="L35" s="22"/>
      <c r="M35" s="22"/>
      <c r="N35" s="22"/>
      <c r="O35" s="22"/>
      <c r="P35" s="22"/>
    </row>
    <row r="36" spans="1:16" ht="39" customHeight="1" x14ac:dyDescent="0.15">
      <c r="A36" s="22"/>
      <c r="B36" s="35"/>
      <c r="C36" s="1204" t="s">
        <v>578</v>
      </c>
      <c r="D36" s="1205"/>
      <c r="E36" s="1206"/>
      <c r="F36" s="36">
        <v>16.28</v>
      </c>
      <c r="G36" s="37">
        <v>13.44</v>
      </c>
      <c r="H36" s="37">
        <v>10.09</v>
      </c>
      <c r="I36" s="37">
        <v>16.559999999999999</v>
      </c>
      <c r="J36" s="38">
        <v>17.39</v>
      </c>
      <c r="K36" s="22"/>
      <c r="L36" s="22"/>
      <c r="M36" s="22"/>
      <c r="N36" s="22"/>
      <c r="O36" s="22"/>
      <c r="P36" s="22"/>
    </row>
    <row r="37" spans="1:16" ht="39" customHeight="1" x14ac:dyDescent="0.15">
      <c r="A37" s="22"/>
      <c r="B37" s="35"/>
      <c r="C37" s="1204" t="s">
        <v>579</v>
      </c>
      <c r="D37" s="1205"/>
      <c r="E37" s="1206"/>
      <c r="F37" s="36">
        <v>0.38</v>
      </c>
      <c r="G37" s="37">
        <v>0.28000000000000003</v>
      </c>
      <c r="H37" s="37">
        <v>0.39</v>
      </c>
      <c r="I37" s="37">
        <v>0.84</v>
      </c>
      <c r="J37" s="38">
        <v>1.01</v>
      </c>
      <c r="K37" s="22"/>
      <c r="L37" s="22"/>
      <c r="M37" s="22"/>
      <c r="N37" s="22"/>
      <c r="O37" s="22"/>
      <c r="P37" s="22"/>
    </row>
    <row r="38" spans="1:16" ht="39" customHeight="1" x14ac:dyDescent="0.15">
      <c r="A38" s="22"/>
      <c r="B38" s="35"/>
      <c r="C38" s="1204" t="s">
        <v>580</v>
      </c>
      <c r="D38" s="1205"/>
      <c r="E38" s="1206"/>
      <c r="F38" s="36">
        <v>0.18</v>
      </c>
      <c r="G38" s="37">
        <v>0.3</v>
      </c>
      <c r="H38" s="37">
        <v>0.24</v>
      </c>
      <c r="I38" s="37">
        <v>0.19</v>
      </c>
      <c r="J38" s="38">
        <v>0.08</v>
      </c>
      <c r="K38" s="22"/>
      <c r="L38" s="22"/>
      <c r="M38" s="22"/>
      <c r="N38" s="22"/>
      <c r="O38" s="22"/>
      <c r="P38" s="22"/>
    </row>
    <row r="39" spans="1:16" ht="39" customHeight="1" x14ac:dyDescent="0.15">
      <c r="A39" s="22"/>
      <c r="B39" s="35"/>
      <c r="C39" s="1204" t="s">
        <v>581</v>
      </c>
      <c r="D39" s="1205"/>
      <c r="E39" s="1206"/>
      <c r="F39" s="36" t="s">
        <v>521</v>
      </c>
      <c r="G39" s="37" t="s">
        <v>521</v>
      </c>
      <c r="H39" s="37" t="s">
        <v>521</v>
      </c>
      <c r="I39" s="37" t="s">
        <v>521</v>
      </c>
      <c r="J39" s="38">
        <v>0.01</v>
      </c>
      <c r="K39" s="22"/>
      <c r="L39" s="22"/>
      <c r="M39" s="22"/>
      <c r="N39" s="22"/>
      <c r="O39" s="22"/>
      <c r="P39" s="22"/>
    </row>
    <row r="40" spans="1:16" ht="39" customHeight="1" x14ac:dyDescent="0.15">
      <c r="A40" s="22"/>
      <c r="B40" s="35"/>
      <c r="C40" s="1204" t="s">
        <v>582</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583</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584</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585</v>
      </c>
      <c r="D43" s="1208"/>
      <c r="E43" s="1209"/>
      <c r="F43" s="41">
        <v>0.1</v>
      </c>
      <c r="G43" s="42">
        <v>0.11</v>
      </c>
      <c r="H43" s="42">
        <v>0.05</v>
      </c>
      <c r="I43" s="42">
        <v>1.4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httq+gMCcVAQl+y7HDaG8o/pzCKCHevSR0Ivo91I36GOetmOKy3JKJs67APaFPgv23Qmsv6hOf6LR7p066bUw==" saltValue="kBNmpTwslt2++X8ySU6W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294</v>
      </c>
      <c r="L45" s="60">
        <v>292</v>
      </c>
      <c r="M45" s="60">
        <v>299</v>
      </c>
      <c r="N45" s="60">
        <v>251</v>
      </c>
      <c r="O45" s="61">
        <v>251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x14ac:dyDescent="0.15">
      <c r="A48" s="48"/>
      <c r="B48" s="1214"/>
      <c r="C48" s="1215"/>
      <c r="D48" s="62"/>
      <c r="E48" s="1220" t="s">
        <v>15</v>
      </c>
      <c r="F48" s="1220"/>
      <c r="G48" s="1220"/>
      <c r="H48" s="1220"/>
      <c r="I48" s="1220"/>
      <c r="J48" s="1221"/>
      <c r="K48" s="63">
        <v>161</v>
      </c>
      <c r="L48" s="64">
        <v>151</v>
      </c>
      <c r="M48" s="64">
        <v>160</v>
      </c>
      <c r="N48" s="64">
        <v>156</v>
      </c>
      <c r="O48" s="65">
        <v>132</v>
      </c>
      <c r="P48" s="48"/>
      <c r="Q48" s="48"/>
      <c r="R48" s="48"/>
      <c r="S48" s="48"/>
      <c r="T48" s="48"/>
      <c r="U48" s="48"/>
    </row>
    <row r="49" spans="1:21" ht="30.75" customHeight="1" x14ac:dyDescent="0.15">
      <c r="A49" s="48"/>
      <c r="B49" s="1214"/>
      <c r="C49" s="1215"/>
      <c r="D49" s="62"/>
      <c r="E49" s="1220" t="s">
        <v>16</v>
      </c>
      <c r="F49" s="1220"/>
      <c r="G49" s="1220"/>
      <c r="H49" s="1220"/>
      <c r="I49" s="1220"/>
      <c r="J49" s="1221"/>
      <c r="K49" s="63">
        <v>3</v>
      </c>
      <c r="L49" s="64">
        <v>4</v>
      </c>
      <c r="M49" s="64">
        <v>6</v>
      </c>
      <c r="N49" s="64">
        <v>8</v>
      </c>
      <c r="O49" s="65">
        <v>8</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521</v>
      </c>
      <c r="L50" s="64" t="s">
        <v>521</v>
      </c>
      <c r="M50" s="64" t="s">
        <v>521</v>
      </c>
      <c r="N50" s="64" t="s">
        <v>521</v>
      </c>
      <c r="O50" s="65" t="s">
        <v>521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521</v>
      </c>
      <c r="L51" s="64" t="s">
        <v>521</v>
      </c>
      <c r="M51" s="64" t="s">
        <v>521</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370</v>
      </c>
      <c r="L52" s="64">
        <v>358</v>
      </c>
      <c r="M52" s="64">
        <v>328</v>
      </c>
      <c r="N52" s="64">
        <v>319</v>
      </c>
      <c r="O52" s="65">
        <v>310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88</v>
      </c>
      <c r="L53" s="69">
        <v>89</v>
      </c>
      <c r="M53" s="69">
        <v>137</v>
      </c>
      <c r="N53" s="69">
        <v>96</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521</v>
      </c>
      <c r="L57" s="84" t="s">
        <v>521</v>
      </c>
      <c r="M57" s="84" t="s">
        <v>521</v>
      </c>
      <c r="N57" s="84" t="s">
        <v>521</v>
      </c>
      <c r="O57" s="85" t="s">
        <v>521</v>
      </c>
    </row>
    <row r="58" spans="1:21" ht="31.5" customHeight="1" thickBot="1" x14ac:dyDescent="0.2">
      <c r="B58" s="1230"/>
      <c r="C58" s="1231"/>
      <c r="D58" s="1235" t="s">
        <v>27</v>
      </c>
      <c r="E58" s="1236"/>
      <c r="F58" s="1236"/>
      <c r="G58" s="1236"/>
      <c r="H58" s="1236"/>
      <c r="I58" s="1236"/>
      <c r="J58" s="1237"/>
      <c r="K58" s="86">
        <v>1</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bhOxr8amWYo51876V+zjIQ6BLdLjgwMV/u6JqV/3Yw7jonPtZ9/KCDF2bVRb7XAAyebeWy7DlnwPOnfQJvyg==" saltValue="ncyHO7PmY+7S3BBB/2Q6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8" t="s">
        <v>30</v>
      </c>
      <c r="C41" s="1239"/>
      <c r="D41" s="102"/>
      <c r="E41" s="1244" t="s">
        <v>31</v>
      </c>
      <c r="F41" s="1244"/>
      <c r="G41" s="1244"/>
      <c r="H41" s="1245"/>
      <c r="I41" s="103">
        <v>2845</v>
      </c>
      <c r="J41" s="104">
        <v>2709</v>
      </c>
      <c r="K41" s="104">
        <v>2726</v>
      </c>
      <c r="L41" s="104">
        <v>2972</v>
      </c>
      <c r="M41" s="105">
        <v>3041</v>
      </c>
    </row>
    <row r="42" spans="2:13" ht="27.75" customHeight="1" x14ac:dyDescent="0.15">
      <c r="B42" s="1240"/>
      <c r="C42" s="1241"/>
      <c r="D42" s="106"/>
      <c r="E42" s="1246" t="s">
        <v>32</v>
      </c>
      <c r="F42" s="1246"/>
      <c r="G42" s="1246"/>
      <c r="H42" s="1247"/>
      <c r="I42" s="107" t="s">
        <v>521</v>
      </c>
      <c r="J42" s="108" t="s">
        <v>521</v>
      </c>
      <c r="K42" s="108" t="s">
        <v>521</v>
      </c>
      <c r="L42" s="108" t="s">
        <v>521</v>
      </c>
      <c r="M42" s="109" t="s">
        <v>521</v>
      </c>
    </row>
    <row r="43" spans="2:13" ht="27.75" customHeight="1" x14ac:dyDescent="0.15">
      <c r="B43" s="1240"/>
      <c r="C43" s="1241"/>
      <c r="D43" s="106"/>
      <c r="E43" s="1246" t="s">
        <v>33</v>
      </c>
      <c r="F43" s="1246"/>
      <c r="G43" s="1246"/>
      <c r="H43" s="1247"/>
      <c r="I43" s="107">
        <v>2218</v>
      </c>
      <c r="J43" s="108">
        <v>2096</v>
      </c>
      <c r="K43" s="108">
        <v>2044</v>
      </c>
      <c r="L43" s="108">
        <v>1803</v>
      </c>
      <c r="M43" s="109">
        <v>1310</v>
      </c>
    </row>
    <row r="44" spans="2:13" ht="27.75" customHeight="1" x14ac:dyDescent="0.15">
      <c r="B44" s="1240"/>
      <c r="C44" s="1241"/>
      <c r="D44" s="106"/>
      <c r="E44" s="1246" t="s">
        <v>34</v>
      </c>
      <c r="F44" s="1246"/>
      <c r="G44" s="1246"/>
      <c r="H44" s="1247"/>
      <c r="I44" s="107">
        <v>39</v>
      </c>
      <c r="J44" s="108">
        <v>43</v>
      </c>
      <c r="K44" s="108">
        <v>41</v>
      </c>
      <c r="L44" s="108">
        <v>38</v>
      </c>
      <c r="M44" s="109">
        <v>33</v>
      </c>
    </row>
    <row r="45" spans="2:13" ht="27.75" customHeight="1" x14ac:dyDescent="0.15">
      <c r="B45" s="1240"/>
      <c r="C45" s="1241"/>
      <c r="D45" s="106"/>
      <c r="E45" s="1246" t="s">
        <v>35</v>
      </c>
      <c r="F45" s="1246"/>
      <c r="G45" s="1246"/>
      <c r="H45" s="1247"/>
      <c r="I45" s="107">
        <v>983</v>
      </c>
      <c r="J45" s="108">
        <v>963</v>
      </c>
      <c r="K45" s="108">
        <v>1016</v>
      </c>
      <c r="L45" s="108">
        <v>957</v>
      </c>
      <c r="M45" s="109">
        <v>983</v>
      </c>
    </row>
    <row r="46" spans="2:13" ht="27.75" customHeight="1" x14ac:dyDescent="0.15">
      <c r="B46" s="1240"/>
      <c r="C46" s="1241"/>
      <c r="D46" s="110"/>
      <c r="E46" s="1246" t="s">
        <v>36</v>
      </c>
      <c r="F46" s="1246"/>
      <c r="G46" s="1246"/>
      <c r="H46" s="1247"/>
      <c r="I46" s="107">
        <v>50</v>
      </c>
      <c r="J46" s="108">
        <v>49</v>
      </c>
      <c r="K46" s="108">
        <v>66</v>
      </c>
      <c r="L46" s="108">
        <v>67</v>
      </c>
      <c r="M46" s="109">
        <v>69</v>
      </c>
    </row>
    <row r="47" spans="2:13" ht="27.75" customHeight="1" x14ac:dyDescent="0.15">
      <c r="B47" s="1240"/>
      <c r="C47" s="1241"/>
      <c r="D47" s="111"/>
      <c r="E47" s="1248" t="s">
        <v>37</v>
      </c>
      <c r="F47" s="1249"/>
      <c r="G47" s="1249"/>
      <c r="H47" s="1250"/>
      <c r="I47" s="107" t="s">
        <v>521</v>
      </c>
      <c r="J47" s="108" t="s">
        <v>521</v>
      </c>
      <c r="K47" s="108" t="s">
        <v>521</v>
      </c>
      <c r="L47" s="108" t="s">
        <v>521</v>
      </c>
      <c r="M47" s="109" t="s">
        <v>521</v>
      </c>
    </row>
    <row r="48" spans="2:13" ht="27.75" customHeight="1" x14ac:dyDescent="0.15">
      <c r="B48" s="1240"/>
      <c r="C48" s="1241"/>
      <c r="D48" s="106"/>
      <c r="E48" s="1246" t="s">
        <v>38</v>
      </c>
      <c r="F48" s="1246"/>
      <c r="G48" s="1246"/>
      <c r="H48" s="1247"/>
      <c r="I48" s="107" t="s">
        <v>521</v>
      </c>
      <c r="J48" s="108" t="s">
        <v>521</v>
      </c>
      <c r="K48" s="108" t="s">
        <v>521</v>
      </c>
      <c r="L48" s="108" t="s">
        <v>521</v>
      </c>
      <c r="M48" s="109" t="s">
        <v>521</v>
      </c>
    </row>
    <row r="49" spans="2:13" ht="27.75" customHeight="1" x14ac:dyDescent="0.15">
      <c r="B49" s="1242"/>
      <c r="C49" s="1243"/>
      <c r="D49" s="106"/>
      <c r="E49" s="1246" t="s">
        <v>39</v>
      </c>
      <c r="F49" s="1246"/>
      <c r="G49" s="1246"/>
      <c r="H49" s="1247"/>
      <c r="I49" s="107" t="s">
        <v>521</v>
      </c>
      <c r="J49" s="108" t="s">
        <v>521</v>
      </c>
      <c r="K49" s="108" t="s">
        <v>521</v>
      </c>
      <c r="L49" s="108" t="s">
        <v>521</v>
      </c>
      <c r="M49" s="109" t="s">
        <v>521</v>
      </c>
    </row>
    <row r="50" spans="2:13" ht="27.75" customHeight="1" x14ac:dyDescent="0.15">
      <c r="B50" s="1251" t="s">
        <v>40</v>
      </c>
      <c r="C50" s="1252"/>
      <c r="D50" s="112"/>
      <c r="E50" s="1246" t="s">
        <v>41</v>
      </c>
      <c r="F50" s="1246"/>
      <c r="G50" s="1246"/>
      <c r="H50" s="1247"/>
      <c r="I50" s="107">
        <v>1954</v>
      </c>
      <c r="J50" s="108">
        <v>1950</v>
      </c>
      <c r="K50" s="108">
        <v>1909</v>
      </c>
      <c r="L50" s="108">
        <v>1765</v>
      </c>
      <c r="M50" s="109">
        <v>1813</v>
      </c>
    </row>
    <row r="51" spans="2:13" ht="27.75" customHeight="1" x14ac:dyDescent="0.15">
      <c r="B51" s="1240"/>
      <c r="C51" s="1241"/>
      <c r="D51" s="106"/>
      <c r="E51" s="1246" t="s">
        <v>42</v>
      </c>
      <c r="F51" s="1246"/>
      <c r="G51" s="1246"/>
      <c r="H51" s="1247"/>
      <c r="I51" s="107">
        <v>57</v>
      </c>
      <c r="J51" s="108">
        <v>57</v>
      </c>
      <c r="K51" s="108">
        <v>82</v>
      </c>
      <c r="L51" s="108">
        <v>82</v>
      </c>
      <c r="M51" s="109">
        <v>57</v>
      </c>
    </row>
    <row r="52" spans="2:13" ht="27.75" customHeight="1" x14ac:dyDescent="0.15">
      <c r="B52" s="1242"/>
      <c r="C52" s="1243"/>
      <c r="D52" s="106"/>
      <c r="E52" s="1246" t="s">
        <v>43</v>
      </c>
      <c r="F52" s="1246"/>
      <c r="G52" s="1246"/>
      <c r="H52" s="1247"/>
      <c r="I52" s="107">
        <v>3382</v>
      </c>
      <c r="J52" s="108">
        <v>3277</v>
      </c>
      <c r="K52" s="108">
        <v>3206</v>
      </c>
      <c r="L52" s="108">
        <v>3281</v>
      </c>
      <c r="M52" s="109">
        <v>3061</v>
      </c>
    </row>
    <row r="53" spans="2:13" ht="27.75" customHeight="1" thickBot="1" x14ac:dyDescent="0.2">
      <c r="B53" s="1253" t="s">
        <v>44</v>
      </c>
      <c r="C53" s="1254"/>
      <c r="D53" s="113"/>
      <c r="E53" s="1255" t="s">
        <v>45</v>
      </c>
      <c r="F53" s="1255"/>
      <c r="G53" s="1255"/>
      <c r="H53" s="1256"/>
      <c r="I53" s="114">
        <v>741</v>
      </c>
      <c r="J53" s="115">
        <v>577</v>
      </c>
      <c r="K53" s="115">
        <v>697</v>
      </c>
      <c r="L53" s="115">
        <v>709</v>
      </c>
      <c r="M53" s="116">
        <v>505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TWGrGktNYBU55XbCoFTnl/JxWbQGJY/fdl0oHg82y4cP6V7dba5n9LjB+iqcm0NBPJn74iGpIuMHmS9vZWf8A==" saltValue="6apvKjEsPrjRRA4vaqPd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667</v>
      </c>
      <c r="G55" s="128">
        <v>386</v>
      </c>
      <c r="H55" s="129">
        <v>403</v>
      </c>
    </row>
    <row r="56" spans="2:8" ht="52.5" customHeight="1" x14ac:dyDescent="0.15">
      <c r="B56" s="130"/>
      <c r="C56" s="1267" t="s">
        <v>49</v>
      </c>
      <c r="D56" s="1267"/>
      <c r="E56" s="1268"/>
      <c r="F56" s="131">
        <v>164</v>
      </c>
      <c r="G56" s="131">
        <v>164</v>
      </c>
      <c r="H56" s="132">
        <v>164</v>
      </c>
    </row>
    <row r="57" spans="2:8" ht="53.25" customHeight="1" x14ac:dyDescent="0.15">
      <c r="B57" s="130"/>
      <c r="C57" s="1269" t="s">
        <v>50</v>
      </c>
      <c r="D57" s="1269"/>
      <c r="E57" s="1270"/>
      <c r="F57" s="133">
        <v>4375</v>
      </c>
      <c r="G57" s="133">
        <v>4502</v>
      </c>
      <c r="H57" s="134">
        <v>4524</v>
      </c>
    </row>
    <row r="58" spans="2:8" ht="45.75" customHeight="1" x14ac:dyDescent="0.15">
      <c r="B58" s="135"/>
      <c r="C58" s="1257" t="s">
        <v>599</v>
      </c>
      <c r="D58" s="1258"/>
      <c r="E58" s="1259"/>
      <c r="F58" s="136">
        <v>3222</v>
      </c>
      <c r="G58" s="136">
        <v>3205</v>
      </c>
      <c r="H58" s="137">
        <v>3206</v>
      </c>
    </row>
    <row r="59" spans="2:8" ht="45.75" customHeight="1" x14ac:dyDescent="0.15">
      <c r="B59" s="135"/>
      <c r="C59" s="1257" t="s">
        <v>600</v>
      </c>
      <c r="D59" s="1258"/>
      <c r="E59" s="1259"/>
      <c r="F59" s="136">
        <v>727</v>
      </c>
      <c r="G59" s="136">
        <v>847</v>
      </c>
      <c r="H59" s="137">
        <v>859</v>
      </c>
    </row>
    <row r="60" spans="2:8" ht="45.75" customHeight="1" x14ac:dyDescent="0.15">
      <c r="B60" s="135"/>
      <c r="C60" s="1257" t="s">
        <v>601</v>
      </c>
      <c r="D60" s="1258"/>
      <c r="E60" s="1259"/>
      <c r="F60" s="136">
        <v>150</v>
      </c>
      <c r="G60" s="136">
        <v>150</v>
      </c>
      <c r="H60" s="137">
        <v>150</v>
      </c>
    </row>
    <row r="61" spans="2:8" ht="45.75" customHeight="1" x14ac:dyDescent="0.15">
      <c r="B61" s="135"/>
      <c r="C61" s="1257" t="s">
        <v>602</v>
      </c>
      <c r="D61" s="1258"/>
      <c r="E61" s="1259"/>
      <c r="F61" s="136">
        <v>100</v>
      </c>
      <c r="G61" s="136">
        <v>100</v>
      </c>
      <c r="H61" s="137">
        <v>100</v>
      </c>
    </row>
    <row r="62" spans="2:8" ht="45.75" customHeight="1" thickBot="1" x14ac:dyDescent="0.2">
      <c r="B62" s="138"/>
      <c r="C62" s="1260" t="s">
        <v>603</v>
      </c>
      <c r="D62" s="1261"/>
      <c r="E62" s="1262"/>
      <c r="F62" s="139">
        <v>87</v>
      </c>
      <c r="G62" s="139">
        <v>87</v>
      </c>
      <c r="H62" s="140">
        <v>86</v>
      </c>
    </row>
    <row r="63" spans="2:8" ht="52.5" customHeight="1" thickBot="1" x14ac:dyDescent="0.2">
      <c r="B63" s="141"/>
      <c r="C63" s="1263" t="s">
        <v>51</v>
      </c>
      <c r="D63" s="1263"/>
      <c r="E63" s="1264"/>
      <c r="F63" s="142">
        <v>5206</v>
      </c>
      <c r="G63" s="142">
        <v>5052</v>
      </c>
      <c r="H63" s="143">
        <v>5091</v>
      </c>
    </row>
    <row r="64" spans="2:8" ht="15" customHeight="1" x14ac:dyDescent="0.15"/>
  </sheetData>
  <sheetProtection algorithmName="SHA-512" hashValue="8nBSa/ubAmuV4CWZI3AyaKrbNb7lcZS3KXG+7oh5Z3ysAihBFtbkccEXgu3/w5ouudmm91F5wIhpQ5m7lS7NUQ==" saltValue="dgBb0SvJb0MpYRldQ5Wj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61269</v>
      </c>
      <c r="E3" s="162"/>
      <c r="F3" s="163">
        <v>109920</v>
      </c>
      <c r="G3" s="164"/>
      <c r="H3" s="165"/>
    </row>
    <row r="4" spans="1:8" x14ac:dyDescent="0.15">
      <c r="A4" s="166"/>
      <c r="B4" s="167"/>
      <c r="C4" s="168"/>
      <c r="D4" s="169">
        <v>19710</v>
      </c>
      <c r="E4" s="170"/>
      <c r="F4" s="171">
        <v>62739</v>
      </c>
      <c r="G4" s="172"/>
      <c r="H4" s="173"/>
    </row>
    <row r="5" spans="1:8" x14ac:dyDescent="0.15">
      <c r="A5" s="154" t="s">
        <v>555</v>
      </c>
      <c r="B5" s="159"/>
      <c r="C5" s="160"/>
      <c r="D5" s="161">
        <v>58293</v>
      </c>
      <c r="E5" s="162"/>
      <c r="F5" s="163">
        <v>119882</v>
      </c>
      <c r="G5" s="164"/>
      <c r="H5" s="165"/>
    </row>
    <row r="6" spans="1:8" x14ac:dyDescent="0.15">
      <c r="A6" s="166"/>
      <c r="B6" s="167"/>
      <c r="C6" s="168"/>
      <c r="D6" s="169">
        <v>28173</v>
      </c>
      <c r="E6" s="170"/>
      <c r="F6" s="171">
        <v>66481</v>
      </c>
      <c r="G6" s="172"/>
      <c r="H6" s="173"/>
    </row>
    <row r="7" spans="1:8" x14ac:dyDescent="0.15">
      <c r="A7" s="154" t="s">
        <v>556</v>
      </c>
      <c r="B7" s="159"/>
      <c r="C7" s="160"/>
      <c r="D7" s="161">
        <v>124667</v>
      </c>
      <c r="E7" s="162"/>
      <c r="F7" s="163">
        <v>116162</v>
      </c>
      <c r="G7" s="164"/>
      <c r="H7" s="165"/>
    </row>
    <row r="8" spans="1:8" x14ac:dyDescent="0.15">
      <c r="A8" s="166"/>
      <c r="B8" s="167"/>
      <c r="C8" s="168"/>
      <c r="D8" s="169">
        <v>70375</v>
      </c>
      <c r="E8" s="170"/>
      <c r="F8" s="171">
        <v>61562</v>
      </c>
      <c r="G8" s="172"/>
      <c r="H8" s="173"/>
    </row>
    <row r="9" spans="1:8" x14ac:dyDescent="0.15">
      <c r="A9" s="154" t="s">
        <v>557</v>
      </c>
      <c r="B9" s="159"/>
      <c r="C9" s="160"/>
      <c r="D9" s="161">
        <v>116002</v>
      </c>
      <c r="E9" s="162"/>
      <c r="F9" s="163">
        <v>121449</v>
      </c>
      <c r="G9" s="164"/>
      <c r="H9" s="165"/>
    </row>
    <row r="10" spans="1:8" x14ac:dyDescent="0.15">
      <c r="A10" s="166"/>
      <c r="B10" s="167"/>
      <c r="C10" s="168"/>
      <c r="D10" s="169">
        <v>38852</v>
      </c>
      <c r="E10" s="170"/>
      <c r="F10" s="171">
        <v>62922</v>
      </c>
      <c r="G10" s="172"/>
      <c r="H10" s="173"/>
    </row>
    <row r="11" spans="1:8" x14ac:dyDescent="0.15">
      <c r="A11" s="154" t="s">
        <v>558</v>
      </c>
      <c r="B11" s="159"/>
      <c r="C11" s="160"/>
      <c r="D11" s="161">
        <v>97748</v>
      </c>
      <c r="E11" s="162"/>
      <c r="F11" s="163">
        <v>145139</v>
      </c>
      <c r="G11" s="164"/>
      <c r="H11" s="165"/>
    </row>
    <row r="12" spans="1:8" x14ac:dyDescent="0.15">
      <c r="A12" s="166"/>
      <c r="B12" s="167"/>
      <c r="C12" s="174"/>
      <c r="D12" s="169">
        <v>16275</v>
      </c>
      <c r="E12" s="170"/>
      <c r="F12" s="171">
        <v>83762</v>
      </c>
      <c r="G12" s="172"/>
      <c r="H12" s="173"/>
    </row>
    <row r="13" spans="1:8" x14ac:dyDescent="0.15">
      <c r="A13" s="154"/>
      <c r="B13" s="159"/>
      <c r="C13" s="175"/>
      <c r="D13" s="176">
        <v>91596</v>
      </c>
      <c r="E13" s="177"/>
      <c r="F13" s="178">
        <v>122510</v>
      </c>
      <c r="G13" s="179"/>
      <c r="H13" s="165"/>
    </row>
    <row r="14" spans="1:8" x14ac:dyDescent="0.15">
      <c r="A14" s="166"/>
      <c r="B14" s="167"/>
      <c r="C14" s="168"/>
      <c r="D14" s="169">
        <v>34677</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16.47</v>
      </c>
      <c r="C19" s="180">
        <f>ROUND(VALUE(SUBSTITUTE(実質収支比率等に係る経年分析!G$48,"▲","-")),2)</f>
        <v>13.75</v>
      </c>
      <c r="D19" s="180">
        <f>ROUND(VALUE(SUBSTITUTE(実質収支比率等に係る経年分析!H$48,"▲","-")),2)</f>
        <v>10.34</v>
      </c>
      <c r="E19" s="180">
        <f>ROUND(VALUE(SUBSTITUTE(実質収支比率等に係る経年分析!I$48,"▲","-")),2)</f>
        <v>16.760000000000002</v>
      </c>
      <c r="F19" s="180">
        <f>ROUND(VALUE(SUBSTITUTE(実質収支比率等に係る経年分析!J$48,"▲","-")),2)</f>
        <v>17.48</v>
      </c>
    </row>
    <row r="20" spans="1:11" x14ac:dyDescent="0.15">
      <c r="A20" s="180" t="s">
        <v>55</v>
      </c>
      <c r="B20" s="180">
        <f>ROUND(VALUE(SUBSTITUTE(実質収支比率等に係る経年分析!F$47,"▲","-")),2)</f>
        <v>51.46</v>
      </c>
      <c r="C20" s="180">
        <f>ROUND(VALUE(SUBSTITUTE(実質収支比率等に係る経年分析!G$47,"▲","-")),2)</f>
        <v>39.479999999999997</v>
      </c>
      <c r="D20" s="180">
        <f>ROUND(VALUE(SUBSTITUTE(実質収支比率等に係る経年分析!H$47,"▲","-")),2)</f>
        <v>32.47</v>
      </c>
      <c r="E20" s="180">
        <f>ROUND(VALUE(SUBSTITUTE(実質収支比率等に係る経年分析!I$47,"▲","-")),2)</f>
        <v>18.899999999999999</v>
      </c>
      <c r="F20" s="180">
        <f>ROUND(VALUE(SUBSTITUTE(実質収支比率等に係る経年分析!J$47,"▲","-")),2)</f>
        <v>19.97</v>
      </c>
    </row>
    <row r="21" spans="1:11" x14ac:dyDescent="0.15">
      <c r="A21" s="180" t="s">
        <v>56</v>
      </c>
      <c r="B21" s="180">
        <f>IF(ISNUMBER(VALUE(SUBSTITUTE(実質収支比率等に係る経年分析!F$49,"▲","-"))),ROUND(VALUE(SUBSTITUTE(実質収支比率等に係る経年分析!F$49,"▲","-")),2),NA())</f>
        <v>9.2200000000000006</v>
      </c>
      <c r="C21" s="180">
        <f>IF(ISNUMBER(VALUE(SUBSTITUTE(実質収支比率等に係る経年分析!G$49,"▲","-"))),ROUND(VALUE(SUBSTITUTE(実質収支比率等に係る経年分析!G$49,"▲","-")),2),NA())</f>
        <v>-16.32</v>
      </c>
      <c r="D21" s="180">
        <f>IF(ISNUMBER(VALUE(SUBSTITUTE(実質収支比率等に係る経年分析!H$49,"▲","-"))),ROUND(VALUE(SUBSTITUTE(実質収支比率等に係る経年分析!H$49,"▲","-")),2),NA())</f>
        <v>-11.26</v>
      </c>
      <c r="E21" s="180">
        <f>IF(ISNUMBER(VALUE(SUBSTITUTE(実質収支比率等に係る経年分析!I$49,"▲","-"))),ROUND(VALUE(SUBSTITUTE(実質収支比率等に係る経年分析!I$49,"▲","-")),2),NA())</f>
        <v>-7.43</v>
      </c>
      <c r="F21" s="180">
        <f>IF(ISNUMBER(VALUE(SUBSTITUTE(実質収支比率等に係る経年分析!J$49,"▲","-"))),ROUND(VALUE(SUBSTITUTE(実質収支比率等に係る経年分析!J$49,"▲","-")),2),NA())</f>
        <v>1.34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高松塚壁画館受託事業特別会計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整備基金特別会計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介護保険事業会計（保険事業勘定）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16.559999999999999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17.39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20.58</v>
      </c>
    </row>
    <row r="36" spans="1:16" x14ac:dyDescent="0.15">
      <c r="A36" s="181" t="str">
        <f>IF(連結実質赤字比率に係る赤字・黒字の構成分析!C$34="",NA(),連結実質赤字比率に係る赤字・黒字の構成分析!C$34)</f>
        <v>国民健康保険事業会計（事業勘定）</v>
      </c>
      <c r="B36" s="181">
        <f>IF(ROUND(VALUE(SUBSTITUTE(連結実質赤字比率に係る赤字・黒字の構成分析!F$34,"▲", "-")), 2) &lt; 0, ABS(ROUND(VALUE(SUBSTITUTE(連結実質赤字比率に係る赤字・黒字の構成分析!F$34,"▲", "-")), 2)), NA())</f>
        <v>2.87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2.38</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1.57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370</v>
      </c>
      <c r="E42" s="182"/>
      <c r="F42" s="182"/>
      <c r="G42" s="182">
        <f>'実質公債費比率（分子）の構造'!L$52</f>
        <v>358</v>
      </c>
      <c r="H42" s="182"/>
      <c r="I42" s="182"/>
      <c r="J42" s="182">
        <f>'実質公債費比率（分子）の構造'!M$52</f>
        <v>328</v>
      </c>
      <c r="K42" s="182"/>
      <c r="L42" s="182"/>
      <c r="M42" s="182">
        <f>'実質公債費比率（分子）の構造'!N$52</f>
        <v>319</v>
      </c>
      <c r="N42" s="182"/>
      <c r="O42" s="182"/>
      <c r="P42" s="182">
        <f>'実質公債費比率（分子）の構造'!O$52</f>
        <v>310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4</v>
      </c>
      <c r="F45" s="182"/>
      <c r="G45" s="182"/>
      <c r="H45" s="182">
        <f>'実質公債費比率（分子）の構造'!M$49</f>
        <v>6</v>
      </c>
      <c r="I45" s="182"/>
      <c r="J45" s="182"/>
      <c r="K45" s="182">
        <f>'実質公債費比率（分子）の構造'!N$49</f>
        <v>8</v>
      </c>
      <c r="L45" s="182"/>
      <c r="M45" s="182"/>
      <c r="N45" s="182">
        <f>'実質公債費比率（分子）の構造'!O$49</f>
        <v>8</v>
      </c>
      <c r="O45" s="182"/>
      <c r="P45" s="182"/>
    </row>
    <row r="46" spans="1:16" x14ac:dyDescent="0.15">
      <c r="A46" s="182" t="s">
        <v>67</v>
      </c>
      <c r="B46" s="182">
        <f>'実質公債費比率（分子）の構造'!K$48</f>
        <v>161</v>
      </c>
      <c r="C46" s="182"/>
      <c r="D46" s="182"/>
      <c r="E46" s="182">
        <f>'実質公債費比率（分子）の構造'!L$48</f>
        <v>151</v>
      </c>
      <c r="F46" s="182"/>
      <c r="G46" s="182"/>
      <c r="H46" s="182">
        <f>'実質公債費比率（分子）の構造'!M$48</f>
        <v>160</v>
      </c>
      <c r="I46" s="182"/>
      <c r="J46" s="182"/>
      <c r="K46" s="182">
        <f>'実質公債費比率（分子）の構造'!N$48</f>
        <v>156</v>
      </c>
      <c r="L46" s="182"/>
      <c r="M46" s="182"/>
      <c r="N46" s="182">
        <f>'実質公債費比率（分子）の構造'!O$48</f>
        <v>132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294</v>
      </c>
      <c r="C49" s="182"/>
      <c r="D49" s="182"/>
      <c r="E49" s="182">
        <f>'実質公債費比率（分子）の構造'!L$45</f>
        <v>292</v>
      </c>
      <c r="F49" s="182"/>
      <c r="G49" s="182"/>
      <c r="H49" s="182">
        <f>'実質公債費比率（分子）の構造'!M$45</f>
        <v>299</v>
      </c>
      <c r="I49" s="182"/>
      <c r="J49" s="182"/>
      <c r="K49" s="182">
        <f>'実質公債費比率（分子）の構造'!N$45</f>
        <v>251</v>
      </c>
      <c r="L49" s="182"/>
      <c r="M49" s="182"/>
      <c r="N49" s="182">
        <f>'実質公債費比率（分子）の構造'!O$45</f>
        <v>251</v>
      </c>
      <c r="O49" s="182"/>
      <c r="P49" s="182"/>
    </row>
    <row r="50" spans="1:16" x14ac:dyDescent="0.15">
      <c r="A50" s="182" t="s">
        <v>71</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89</v>
      </c>
      <c r="G50" s="182" t="e">
        <f>NA()</f>
        <v>#N/A</v>
      </c>
      <c r="H50" s="182" t="e">
        <f>NA()</f>
        <v>#N/A</v>
      </c>
      <c r="I50" s="182">
        <f>IF(ISNUMBER('実質公債費比率（分子）の構造'!M$53),'実質公債費比率（分子）の構造'!M$53,NA())</f>
        <v>137</v>
      </c>
      <c r="J50" s="182" t="e">
        <f>NA()</f>
        <v>#N/A</v>
      </c>
      <c r="K50" s="182" t="e">
        <f>NA()</f>
        <v>#N/A</v>
      </c>
      <c r="L50" s="182">
        <f>IF(ISNUMBER('実質公債費比率（分子）の構造'!N$53),'実質公債費比率（分子）の構造'!N$53,NA())</f>
        <v>96</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3382</v>
      </c>
      <c r="E56" s="181"/>
      <c r="F56" s="181"/>
      <c r="G56" s="181">
        <f>'将来負担比率（分子）の構造'!J$52</f>
        <v>3277</v>
      </c>
      <c r="H56" s="181"/>
      <c r="I56" s="181"/>
      <c r="J56" s="181">
        <f>'将来負担比率（分子）の構造'!K$52</f>
        <v>3206</v>
      </c>
      <c r="K56" s="181"/>
      <c r="L56" s="181"/>
      <c r="M56" s="181">
        <f>'将来負担比率（分子）の構造'!L$52</f>
        <v>3281</v>
      </c>
      <c r="N56" s="181"/>
      <c r="O56" s="181"/>
      <c r="P56" s="181">
        <f>'将来負担比率（分子）の構造'!M$52</f>
        <v>3061</v>
      </c>
    </row>
    <row r="57" spans="1:16" x14ac:dyDescent="0.15">
      <c r="A57" s="181" t="s">
        <v>42</v>
      </c>
      <c r="B57" s="181"/>
      <c r="C57" s="181"/>
      <c r="D57" s="181">
        <f>'将来負担比率（分子）の構造'!I$51</f>
        <v>57</v>
      </c>
      <c r="E57" s="181"/>
      <c r="F57" s="181"/>
      <c r="G57" s="181">
        <f>'将来負担比率（分子）の構造'!J$51</f>
        <v>57</v>
      </c>
      <c r="H57" s="181"/>
      <c r="I57" s="181"/>
      <c r="J57" s="181">
        <f>'将来負担比率（分子）の構造'!K$51</f>
        <v>82</v>
      </c>
      <c r="K57" s="181"/>
      <c r="L57" s="181"/>
      <c r="M57" s="181">
        <f>'将来負担比率（分子）の構造'!L$51</f>
        <v>82</v>
      </c>
      <c r="N57" s="181"/>
      <c r="O57" s="181"/>
      <c r="P57" s="181">
        <f>'将来負担比率（分子）の構造'!M$51</f>
        <v>57</v>
      </c>
    </row>
    <row r="58" spans="1:16" x14ac:dyDescent="0.15">
      <c r="A58" s="181" t="s">
        <v>41</v>
      </c>
      <c r="B58" s="181"/>
      <c r="C58" s="181"/>
      <c r="D58" s="181">
        <f>'将来負担比率（分子）の構造'!I$50</f>
        <v>1954</v>
      </c>
      <c r="E58" s="181"/>
      <c r="F58" s="181"/>
      <c r="G58" s="181">
        <f>'将来負担比率（分子）の構造'!J$50</f>
        <v>1950</v>
      </c>
      <c r="H58" s="181"/>
      <c r="I58" s="181"/>
      <c r="J58" s="181">
        <f>'将来負担比率（分子）の構造'!K$50</f>
        <v>1909</v>
      </c>
      <c r="K58" s="181"/>
      <c r="L58" s="181"/>
      <c r="M58" s="181">
        <f>'将来負担比率（分子）の構造'!L$50</f>
        <v>1765</v>
      </c>
      <c r="N58" s="181"/>
      <c r="O58" s="181"/>
      <c r="P58" s="181">
        <f>'将来負担比率（分子）の構造'!M$50</f>
        <v>1813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50</v>
      </c>
      <c r="C61" s="181"/>
      <c r="D61" s="181"/>
      <c r="E61" s="181">
        <f>'将来負担比率（分子）の構造'!J$46</f>
        <v>49</v>
      </c>
      <c r="F61" s="181"/>
      <c r="G61" s="181"/>
      <c r="H61" s="181">
        <f>'将来負担比率（分子）の構造'!K$46</f>
        <v>66</v>
      </c>
      <c r="I61" s="181"/>
      <c r="J61" s="181"/>
      <c r="K61" s="181">
        <f>'将来負担比率（分子）の構造'!L$46</f>
        <v>67</v>
      </c>
      <c r="L61" s="181"/>
      <c r="M61" s="181"/>
      <c r="N61" s="181">
        <f>'将来負担比率（分子）の構造'!M$46</f>
        <v>69</v>
      </c>
      <c r="O61" s="181"/>
      <c r="P61" s="181"/>
    </row>
    <row r="62" spans="1:16" x14ac:dyDescent="0.15">
      <c r="A62" s="181" t="s">
        <v>35</v>
      </c>
      <c r="B62" s="181">
        <f>'将来負担比率（分子）の構造'!I$45</f>
        <v>983</v>
      </c>
      <c r="C62" s="181"/>
      <c r="D62" s="181"/>
      <c r="E62" s="181">
        <f>'将来負担比率（分子）の構造'!J$45</f>
        <v>963</v>
      </c>
      <c r="F62" s="181"/>
      <c r="G62" s="181"/>
      <c r="H62" s="181">
        <f>'将来負担比率（分子）の構造'!K$45</f>
        <v>1016</v>
      </c>
      <c r="I62" s="181"/>
      <c r="J62" s="181"/>
      <c r="K62" s="181">
        <f>'将来負担比率（分子）の構造'!L$45</f>
        <v>957</v>
      </c>
      <c r="L62" s="181"/>
      <c r="M62" s="181"/>
      <c r="N62" s="181">
        <f>'将来負担比率（分子）の構造'!M$45</f>
        <v>983</v>
      </c>
      <c r="O62" s="181"/>
      <c r="P62" s="181"/>
    </row>
    <row r="63" spans="1:16" x14ac:dyDescent="0.15">
      <c r="A63" s="181" t="s">
        <v>34</v>
      </c>
      <c r="B63" s="181">
        <f>'将来負担比率（分子）の構造'!I$44</f>
        <v>39</v>
      </c>
      <c r="C63" s="181"/>
      <c r="D63" s="181"/>
      <c r="E63" s="181">
        <f>'将来負担比率（分子）の構造'!J$44</f>
        <v>43</v>
      </c>
      <c r="F63" s="181"/>
      <c r="G63" s="181"/>
      <c r="H63" s="181">
        <f>'将来負担比率（分子）の構造'!K$44</f>
        <v>41</v>
      </c>
      <c r="I63" s="181"/>
      <c r="J63" s="181"/>
      <c r="K63" s="181">
        <f>'将来負担比率（分子）の構造'!L$44</f>
        <v>38</v>
      </c>
      <c r="L63" s="181"/>
      <c r="M63" s="181"/>
      <c r="N63" s="181">
        <f>'将来負担比率（分子）の構造'!M$44</f>
        <v>33</v>
      </c>
      <c r="O63" s="181"/>
      <c r="P63" s="181"/>
    </row>
    <row r="64" spans="1:16" x14ac:dyDescent="0.15">
      <c r="A64" s="181" t="s">
        <v>33</v>
      </c>
      <c r="B64" s="181">
        <f>'将来負担比率（分子）の構造'!I$43</f>
        <v>2218</v>
      </c>
      <c r="C64" s="181"/>
      <c r="D64" s="181"/>
      <c r="E64" s="181">
        <f>'将来負担比率（分子）の構造'!J$43</f>
        <v>2096</v>
      </c>
      <c r="F64" s="181"/>
      <c r="G64" s="181"/>
      <c r="H64" s="181">
        <f>'将来負担比率（分子）の構造'!K$43</f>
        <v>2044</v>
      </c>
      <c r="I64" s="181"/>
      <c r="J64" s="181"/>
      <c r="K64" s="181">
        <f>'将来負担比率（分子）の構造'!L$43</f>
        <v>1803</v>
      </c>
      <c r="L64" s="181"/>
      <c r="M64" s="181"/>
      <c r="N64" s="181">
        <f>'将来負担比率（分子）の構造'!M$43</f>
        <v>1310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2845</v>
      </c>
      <c r="C66" s="181"/>
      <c r="D66" s="181"/>
      <c r="E66" s="181">
        <f>'将来負担比率（分子）の構造'!J$41</f>
        <v>2709</v>
      </c>
      <c r="F66" s="181"/>
      <c r="G66" s="181"/>
      <c r="H66" s="181">
        <f>'将来負担比率（分子）の構造'!K$41</f>
        <v>2726</v>
      </c>
      <c r="I66" s="181"/>
      <c r="J66" s="181"/>
      <c r="K66" s="181">
        <f>'将来負担比率（分子）の構造'!L$41</f>
        <v>2972</v>
      </c>
      <c r="L66" s="181"/>
      <c r="M66" s="181"/>
      <c r="N66" s="181">
        <f>'将来負担比率（分子）の構造'!M$41</f>
        <v>3041</v>
      </c>
      <c r="O66" s="181"/>
      <c r="P66" s="181"/>
    </row>
    <row r="67" spans="1:16" x14ac:dyDescent="0.15">
      <c r="A67" s="181" t="s">
        <v>75</v>
      </c>
      <c r="B67" s="181" t="e">
        <f>NA()</f>
        <v>#N/A</v>
      </c>
      <c r="C67" s="181">
        <f>IF(ISNUMBER('将来負担比率（分子）の構造'!I$53), IF('将来負担比率（分子）の構造'!I$53 &lt; 0, 0, '将来負担比率（分子）の構造'!I$53), NA())</f>
        <v>741</v>
      </c>
      <c r="D67" s="181" t="e">
        <f>NA()</f>
        <v>#N/A</v>
      </c>
      <c r="E67" s="181" t="e">
        <f>NA()</f>
        <v>#N/A</v>
      </c>
      <c r="F67" s="181">
        <f>IF(ISNUMBER('将来負担比率（分子）の構造'!J$53), IF('将来負担比率（分子）の構造'!J$53 &lt; 0, 0, '将来負担比率（分子）の構造'!J$53), NA())</f>
        <v>577</v>
      </c>
      <c r="G67" s="181" t="e">
        <f>NA()</f>
        <v>#N/A</v>
      </c>
      <c r="H67" s="181" t="e">
        <f>NA()</f>
        <v>#N/A</v>
      </c>
      <c r="I67" s="181">
        <f>IF(ISNUMBER('将来負担比率（分子）の構造'!K$53), IF('将来負担比率（分子）の構造'!K$53 &lt; 0, 0, '将来負担比率（分子）の構造'!K$53), NA())</f>
        <v>697</v>
      </c>
      <c r="J67" s="181" t="e">
        <f>NA()</f>
        <v>#N/A</v>
      </c>
      <c r="K67" s="181" t="e">
        <f>NA()</f>
        <v>#N/A</v>
      </c>
      <c r="L67" s="181">
        <f>IF(ISNUMBER('将来負担比率（分子）の構造'!L$53), IF('将来負担比率（分子）の構造'!L$53 &lt; 0, 0, '将来負担比率（分子）の構造'!L$53), NA())</f>
        <v>709</v>
      </c>
      <c r="M67" s="181" t="e">
        <f>NA()</f>
        <v>#N/A</v>
      </c>
      <c r="N67" s="181" t="e">
        <f>NA()</f>
        <v>#N/A</v>
      </c>
      <c r="O67" s="181">
        <f>IF(ISNUMBER('将来負担比率（分子）の構造'!M$53), IF('将来負担比率（分子）の構造'!M$53 &lt; 0, 0, '将来負担比率（分子）の構造'!M$53), NA())</f>
        <v>505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667</v>
      </c>
      <c r="C72" s="185">
        <f>基金残高に係る経年分析!G55</f>
        <v>386</v>
      </c>
      <c r="D72" s="185">
        <f>基金残高に係る経年分析!H55</f>
        <v>403</v>
      </c>
    </row>
    <row r="73" spans="1:16" x14ac:dyDescent="0.15">
      <c r="A73" s="184" t="s">
        <v>78</v>
      </c>
      <c r="B73" s="185">
        <f>基金残高に係る経年分析!F56</f>
        <v>164</v>
      </c>
      <c r="C73" s="185">
        <f>基金残高に係る経年分析!G56</f>
        <v>164</v>
      </c>
      <c r="D73" s="185">
        <f>基金残高に係る経年分析!H56</f>
        <v>164</v>
      </c>
    </row>
    <row r="74" spans="1:16" x14ac:dyDescent="0.15">
      <c r="A74" s="184" t="s">
        <v>79</v>
      </c>
      <c r="B74" s="185">
        <f>基金残高に係る経年分析!F57</f>
        <v>4375</v>
      </c>
      <c r="C74" s="185">
        <f>基金残高に係る経年分析!G57</f>
        <v>4502</v>
      </c>
      <c r="D74" s="185">
        <f>基金残高に係る経年分析!H57</f>
        <v>4524</v>
      </c>
    </row>
  </sheetData>
  <sheetProtection algorithmName="SHA-512" hashValue="F6n3VMRV9EUWF3Y4EiZZV7xEGX6uZvdBLef6svF4513kEXYpvGuQiQNPzuw0zmhRvUunAIPGgWiLedLU8ZzJ5A==" saltValue="rXTugWjl5Xr9RhYIYF4a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1"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429243</v>
      </c>
      <c r="S5" s="635"/>
      <c r="T5" s="635"/>
      <c r="U5" s="635"/>
      <c r="V5" s="635"/>
      <c r="W5" s="635"/>
      <c r="X5" s="635"/>
      <c r="Y5" s="636"/>
      <c r="Z5" s="637">
        <v>10.7</v>
      </c>
      <c r="AA5" s="637"/>
      <c r="AB5" s="637"/>
      <c r="AC5" s="637"/>
      <c r="AD5" s="638">
        <v>429243</v>
      </c>
      <c r="AE5" s="638"/>
      <c r="AF5" s="638"/>
      <c r="AG5" s="638"/>
      <c r="AH5" s="638"/>
      <c r="AI5" s="638"/>
      <c r="AJ5" s="638"/>
      <c r="AK5" s="638"/>
      <c r="AL5" s="639">
        <v>21.7</v>
      </c>
      <c r="AM5" s="640"/>
      <c r="AN5" s="640"/>
      <c r="AO5" s="641"/>
      <c r="AP5" s="631" t="s">
        <v>232</v>
      </c>
      <c r="AQ5" s="632"/>
      <c r="AR5" s="632"/>
      <c r="AS5" s="632"/>
      <c r="AT5" s="632"/>
      <c r="AU5" s="632"/>
      <c r="AV5" s="632"/>
      <c r="AW5" s="632"/>
      <c r="AX5" s="632"/>
      <c r="AY5" s="632"/>
      <c r="AZ5" s="632"/>
      <c r="BA5" s="632"/>
      <c r="BB5" s="632"/>
      <c r="BC5" s="632"/>
      <c r="BD5" s="632"/>
      <c r="BE5" s="632"/>
      <c r="BF5" s="633"/>
      <c r="BG5" s="645">
        <v>429243</v>
      </c>
      <c r="BH5" s="646"/>
      <c r="BI5" s="646"/>
      <c r="BJ5" s="646"/>
      <c r="BK5" s="646"/>
      <c r="BL5" s="646"/>
      <c r="BM5" s="646"/>
      <c r="BN5" s="647"/>
      <c r="BO5" s="648">
        <v>100</v>
      </c>
      <c r="BP5" s="648"/>
      <c r="BQ5" s="648"/>
      <c r="BR5" s="648"/>
      <c r="BS5" s="649">
        <v>1013</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225</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30669</v>
      </c>
      <c r="S6" s="646"/>
      <c r="T6" s="646"/>
      <c r="U6" s="646"/>
      <c r="V6" s="646"/>
      <c r="W6" s="646"/>
      <c r="X6" s="646"/>
      <c r="Y6" s="647"/>
      <c r="Z6" s="648">
        <v>0.8</v>
      </c>
      <c r="AA6" s="648"/>
      <c r="AB6" s="648"/>
      <c r="AC6" s="648"/>
      <c r="AD6" s="649">
        <v>30669</v>
      </c>
      <c r="AE6" s="649"/>
      <c r="AF6" s="649"/>
      <c r="AG6" s="649"/>
      <c r="AH6" s="649"/>
      <c r="AI6" s="649"/>
      <c r="AJ6" s="649"/>
      <c r="AK6" s="649"/>
      <c r="AL6" s="650">
        <v>1.6</v>
      </c>
      <c r="AM6" s="651"/>
      <c r="AN6" s="651"/>
      <c r="AO6" s="652"/>
      <c r="AP6" s="642" t="s">
        <v>237</v>
      </c>
      <c r="AQ6" s="643"/>
      <c r="AR6" s="643"/>
      <c r="AS6" s="643"/>
      <c r="AT6" s="643"/>
      <c r="AU6" s="643"/>
      <c r="AV6" s="643"/>
      <c r="AW6" s="643"/>
      <c r="AX6" s="643"/>
      <c r="AY6" s="643"/>
      <c r="AZ6" s="643"/>
      <c r="BA6" s="643"/>
      <c r="BB6" s="643"/>
      <c r="BC6" s="643"/>
      <c r="BD6" s="643"/>
      <c r="BE6" s="643"/>
      <c r="BF6" s="644"/>
      <c r="BG6" s="645">
        <v>429243</v>
      </c>
      <c r="BH6" s="646"/>
      <c r="BI6" s="646"/>
      <c r="BJ6" s="646"/>
      <c r="BK6" s="646"/>
      <c r="BL6" s="646"/>
      <c r="BM6" s="646"/>
      <c r="BN6" s="647"/>
      <c r="BO6" s="648">
        <v>100</v>
      </c>
      <c r="BP6" s="648"/>
      <c r="BQ6" s="648"/>
      <c r="BR6" s="648"/>
      <c r="BS6" s="649">
        <v>1013</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60201</v>
      </c>
      <c r="CS6" s="646"/>
      <c r="CT6" s="646"/>
      <c r="CU6" s="646"/>
      <c r="CV6" s="646"/>
      <c r="CW6" s="646"/>
      <c r="CX6" s="646"/>
      <c r="CY6" s="647"/>
      <c r="CZ6" s="639">
        <v>1.7</v>
      </c>
      <c r="DA6" s="640"/>
      <c r="DB6" s="640"/>
      <c r="DC6" s="659"/>
      <c r="DD6" s="654" t="s">
        <v>239</v>
      </c>
      <c r="DE6" s="646"/>
      <c r="DF6" s="646"/>
      <c r="DG6" s="646"/>
      <c r="DH6" s="646"/>
      <c r="DI6" s="646"/>
      <c r="DJ6" s="646"/>
      <c r="DK6" s="646"/>
      <c r="DL6" s="646"/>
      <c r="DM6" s="646"/>
      <c r="DN6" s="646"/>
      <c r="DO6" s="646"/>
      <c r="DP6" s="647"/>
      <c r="DQ6" s="654">
        <v>60201</v>
      </c>
      <c r="DR6" s="646"/>
      <c r="DS6" s="646"/>
      <c r="DT6" s="646"/>
      <c r="DU6" s="646"/>
      <c r="DV6" s="646"/>
      <c r="DW6" s="646"/>
      <c r="DX6" s="646"/>
      <c r="DY6" s="646"/>
      <c r="DZ6" s="646"/>
      <c r="EA6" s="646"/>
      <c r="EB6" s="646"/>
      <c r="EC6" s="655"/>
    </row>
    <row r="7" spans="2:143" ht="11.25" customHeight="1" x14ac:dyDescent="0.15">
      <c r="B7" s="642" t="s">
        <v>240</v>
      </c>
      <c r="C7" s="643"/>
      <c r="D7" s="643"/>
      <c r="E7" s="643"/>
      <c r="F7" s="643"/>
      <c r="G7" s="643"/>
      <c r="H7" s="643"/>
      <c r="I7" s="643"/>
      <c r="J7" s="643"/>
      <c r="K7" s="643"/>
      <c r="L7" s="643"/>
      <c r="M7" s="643"/>
      <c r="N7" s="643"/>
      <c r="O7" s="643"/>
      <c r="P7" s="643"/>
      <c r="Q7" s="644"/>
      <c r="R7" s="645">
        <v>843</v>
      </c>
      <c r="S7" s="646"/>
      <c r="T7" s="646"/>
      <c r="U7" s="646"/>
      <c r="V7" s="646"/>
      <c r="W7" s="646"/>
      <c r="X7" s="646"/>
      <c r="Y7" s="647"/>
      <c r="Z7" s="648">
        <v>0</v>
      </c>
      <c r="AA7" s="648"/>
      <c r="AB7" s="648"/>
      <c r="AC7" s="648"/>
      <c r="AD7" s="649">
        <v>843</v>
      </c>
      <c r="AE7" s="649"/>
      <c r="AF7" s="649"/>
      <c r="AG7" s="649"/>
      <c r="AH7" s="649"/>
      <c r="AI7" s="649"/>
      <c r="AJ7" s="649"/>
      <c r="AK7" s="649"/>
      <c r="AL7" s="650">
        <v>0</v>
      </c>
      <c r="AM7" s="651"/>
      <c r="AN7" s="651"/>
      <c r="AO7" s="652"/>
      <c r="AP7" s="642" t="s">
        <v>241</v>
      </c>
      <c r="AQ7" s="643"/>
      <c r="AR7" s="643"/>
      <c r="AS7" s="643"/>
      <c r="AT7" s="643"/>
      <c r="AU7" s="643"/>
      <c r="AV7" s="643"/>
      <c r="AW7" s="643"/>
      <c r="AX7" s="643"/>
      <c r="AY7" s="643"/>
      <c r="AZ7" s="643"/>
      <c r="BA7" s="643"/>
      <c r="BB7" s="643"/>
      <c r="BC7" s="643"/>
      <c r="BD7" s="643"/>
      <c r="BE7" s="643"/>
      <c r="BF7" s="644"/>
      <c r="BG7" s="645">
        <v>242787</v>
      </c>
      <c r="BH7" s="646"/>
      <c r="BI7" s="646"/>
      <c r="BJ7" s="646"/>
      <c r="BK7" s="646"/>
      <c r="BL7" s="646"/>
      <c r="BM7" s="646"/>
      <c r="BN7" s="647"/>
      <c r="BO7" s="648">
        <v>56.6</v>
      </c>
      <c r="BP7" s="648"/>
      <c r="BQ7" s="648"/>
      <c r="BR7" s="648"/>
      <c r="BS7" s="649">
        <v>1013</v>
      </c>
      <c r="BT7" s="649"/>
      <c r="BU7" s="649"/>
      <c r="BV7" s="649"/>
      <c r="BW7" s="649"/>
      <c r="BX7" s="649"/>
      <c r="BY7" s="649"/>
      <c r="BZ7" s="649"/>
      <c r="CA7" s="649"/>
      <c r="CB7" s="653"/>
      <c r="CD7" s="660" t="s">
        <v>242</v>
      </c>
      <c r="CE7" s="661"/>
      <c r="CF7" s="661"/>
      <c r="CG7" s="661"/>
      <c r="CH7" s="661"/>
      <c r="CI7" s="661"/>
      <c r="CJ7" s="661"/>
      <c r="CK7" s="661"/>
      <c r="CL7" s="661"/>
      <c r="CM7" s="661"/>
      <c r="CN7" s="661"/>
      <c r="CO7" s="661"/>
      <c r="CP7" s="661"/>
      <c r="CQ7" s="662"/>
      <c r="CR7" s="645">
        <v>747055</v>
      </c>
      <c r="CS7" s="646"/>
      <c r="CT7" s="646"/>
      <c r="CU7" s="646"/>
      <c r="CV7" s="646"/>
      <c r="CW7" s="646"/>
      <c r="CX7" s="646"/>
      <c r="CY7" s="647"/>
      <c r="CZ7" s="648">
        <v>20.5</v>
      </c>
      <c r="DA7" s="648"/>
      <c r="DB7" s="648"/>
      <c r="DC7" s="648"/>
      <c r="DD7" s="654">
        <v>2640</v>
      </c>
      <c r="DE7" s="646"/>
      <c r="DF7" s="646"/>
      <c r="DG7" s="646"/>
      <c r="DH7" s="646"/>
      <c r="DI7" s="646"/>
      <c r="DJ7" s="646"/>
      <c r="DK7" s="646"/>
      <c r="DL7" s="646"/>
      <c r="DM7" s="646"/>
      <c r="DN7" s="646"/>
      <c r="DO7" s="646"/>
      <c r="DP7" s="647"/>
      <c r="DQ7" s="654">
        <v>617930</v>
      </c>
      <c r="DR7" s="646"/>
      <c r="DS7" s="646"/>
      <c r="DT7" s="646"/>
      <c r="DU7" s="646"/>
      <c r="DV7" s="646"/>
      <c r="DW7" s="646"/>
      <c r="DX7" s="646"/>
      <c r="DY7" s="646"/>
      <c r="DZ7" s="646"/>
      <c r="EA7" s="646"/>
      <c r="EB7" s="646"/>
      <c r="EC7" s="655"/>
    </row>
    <row r="8" spans="2:143" ht="11.25" customHeight="1" x14ac:dyDescent="0.15">
      <c r="B8" s="642" t="s">
        <v>243</v>
      </c>
      <c r="C8" s="643"/>
      <c r="D8" s="643"/>
      <c r="E8" s="643"/>
      <c r="F8" s="643"/>
      <c r="G8" s="643"/>
      <c r="H8" s="643"/>
      <c r="I8" s="643"/>
      <c r="J8" s="643"/>
      <c r="K8" s="643"/>
      <c r="L8" s="643"/>
      <c r="M8" s="643"/>
      <c r="N8" s="643"/>
      <c r="O8" s="643"/>
      <c r="P8" s="643"/>
      <c r="Q8" s="644"/>
      <c r="R8" s="645">
        <v>5642</v>
      </c>
      <c r="S8" s="646"/>
      <c r="T8" s="646"/>
      <c r="U8" s="646"/>
      <c r="V8" s="646"/>
      <c r="W8" s="646"/>
      <c r="X8" s="646"/>
      <c r="Y8" s="647"/>
      <c r="Z8" s="648">
        <v>0.1</v>
      </c>
      <c r="AA8" s="648"/>
      <c r="AB8" s="648"/>
      <c r="AC8" s="648"/>
      <c r="AD8" s="649">
        <v>5642</v>
      </c>
      <c r="AE8" s="649"/>
      <c r="AF8" s="649"/>
      <c r="AG8" s="649"/>
      <c r="AH8" s="649"/>
      <c r="AI8" s="649"/>
      <c r="AJ8" s="649"/>
      <c r="AK8" s="649"/>
      <c r="AL8" s="650">
        <v>0.3</v>
      </c>
      <c r="AM8" s="651"/>
      <c r="AN8" s="651"/>
      <c r="AO8" s="652"/>
      <c r="AP8" s="642" t="s">
        <v>244</v>
      </c>
      <c r="AQ8" s="643"/>
      <c r="AR8" s="643"/>
      <c r="AS8" s="643"/>
      <c r="AT8" s="643"/>
      <c r="AU8" s="643"/>
      <c r="AV8" s="643"/>
      <c r="AW8" s="643"/>
      <c r="AX8" s="643"/>
      <c r="AY8" s="643"/>
      <c r="AZ8" s="643"/>
      <c r="BA8" s="643"/>
      <c r="BB8" s="643"/>
      <c r="BC8" s="643"/>
      <c r="BD8" s="643"/>
      <c r="BE8" s="643"/>
      <c r="BF8" s="644"/>
      <c r="BG8" s="645">
        <v>8804</v>
      </c>
      <c r="BH8" s="646"/>
      <c r="BI8" s="646"/>
      <c r="BJ8" s="646"/>
      <c r="BK8" s="646"/>
      <c r="BL8" s="646"/>
      <c r="BM8" s="646"/>
      <c r="BN8" s="647"/>
      <c r="BO8" s="648">
        <v>2.1</v>
      </c>
      <c r="BP8" s="648"/>
      <c r="BQ8" s="648"/>
      <c r="BR8" s="648"/>
      <c r="BS8" s="654" t="s">
        <v>139</v>
      </c>
      <c r="BT8" s="646"/>
      <c r="BU8" s="646"/>
      <c r="BV8" s="646"/>
      <c r="BW8" s="646"/>
      <c r="BX8" s="646"/>
      <c r="BY8" s="646"/>
      <c r="BZ8" s="646"/>
      <c r="CA8" s="646"/>
      <c r="CB8" s="655"/>
      <c r="CD8" s="660" t="s">
        <v>245</v>
      </c>
      <c r="CE8" s="661"/>
      <c r="CF8" s="661"/>
      <c r="CG8" s="661"/>
      <c r="CH8" s="661"/>
      <c r="CI8" s="661"/>
      <c r="CJ8" s="661"/>
      <c r="CK8" s="661"/>
      <c r="CL8" s="661"/>
      <c r="CM8" s="661"/>
      <c r="CN8" s="661"/>
      <c r="CO8" s="661"/>
      <c r="CP8" s="661"/>
      <c r="CQ8" s="662"/>
      <c r="CR8" s="645">
        <v>678500</v>
      </c>
      <c r="CS8" s="646"/>
      <c r="CT8" s="646"/>
      <c r="CU8" s="646"/>
      <c r="CV8" s="646"/>
      <c r="CW8" s="646"/>
      <c r="CX8" s="646"/>
      <c r="CY8" s="647"/>
      <c r="CZ8" s="648">
        <v>18.7</v>
      </c>
      <c r="DA8" s="648"/>
      <c r="DB8" s="648"/>
      <c r="DC8" s="648"/>
      <c r="DD8" s="654">
        <v>5407</v>
      </c>
      <c r="DE8" s="646"/>
      <c r="DF8" s="646"/>
      <c r="DG8" s="646"/>
      <c r="DH8" s="646"/>
      <c r="DI8" s="646"/>
      <c r="DJ8" s="646"/>
      <c r="DK8" s="646"/>
      <c r="DL8" s="646"/>
      <c r="DM8" s="646"/>
      <c r="DN8" s="646"/>
      <c r="DO8" s="646"/>
      <c r="DP8" s="647"/>
      <c r="DQ8" s="654">
        <v>423947</v>
      </c>
      <c r="DR8" s="646"/>
      <c r="DS8" s="646"/>
      <c r="DT8" s="646"/>
      <c r="DU8" s="646"/>
      <c r="DV8" s="646"/>
      <c r="DW8" s="646"/>
      <c r="DX8" s="646"/>
      <c r="DY8" s="646"/>
      <c r="DZ8" s="646"/>
      <c r="EA8" s="646"/>
      <c r="EB8" s="646"/>
      <c r="EC8" s="655"/>
    </row>
    <row r="9" spans="2:143" ht="11.25" customHeight="1" x14ac:dyDescent="0.15">
      <c r="B9" s="642" t="s">
        <v>246</v>
      </c>
      <c r="C9" s="643"/>
      <c r="D9" s="643"/>
      <c r="E9" s="643"/>
      <c r="F9" s="643"/>
      <c r="G9" s="643"/>
      <c r="H9" s="643"/>
      <c r="I9" s="643"/>
      <c r="J9" s="643"/>
      <c r="K9" s="643"/>
      <c r="L9" s="643"/>
      <c r="M9" s="643"/>
      <c r="N9" s="643"/>
      <c r="O9" s="643"/>
      <c r="P9" s="643"/>
      <c r="Q9" s="644"/>
      <c r="R9" s="645">
        <v>3222</v>
      </c>
      <c r="S9" s="646"/>
      <c r="T9" s="646"/>
      <c r="U9" s="646"/>
      <c r="V9" s="646"/>
      <c r="W9" s="646"/>
      <c r="X9" s="646"/>
      <c r="Y9" s="647"/>
      <c r="Z9" s="648">
        <v>0.1</v>
      </c>
      <c r="AA9" s="648"/>
      <c r="AB9" s="648"/>
      <c r="AC9" s="648"/>
      <c r="AD9" s="649">
        <v>3222</v>
      </c>
      <c r="AE9" s="649"/>
      <c r="AF9" s="649"/>
      <c r="AG9" s="649"/>
      <c r="AH9" s="649"/>
      <c r="AI9" s="649"/>
      <c r="AJ9" s="649"/>
      <c r="AK9" s="649"/>
      <c r="AL9" s="650">
        <v>0.2</v>
      </c>
      <c r="AM9" s="651"/>
      <c r="AN9" s="651"/>
      <c r="AO9" s="652"/>
      <c r="AP9" s="642" t="s">
        <v>247</v>
      </c>
      <c r="AQ9" s="643"/>
      <c r="AR9" s="643"/>
      <c r="AS9" s="643"/>
      <c r="AT9" s="643"/>
      <c r="AU9" s="643"/>
      <c r="AV9" s="643"/>
      <c r="AW9" s="643"/>
      <c r="AX9" s="643"/>
      <c r="AY9" s="643"/>
      <c r="AZ9" s="643"/>
      <c r="BA9" s="643"/>
      <c r="BB9" s="643"/>
      <c r="BC9" s="643"/>
      <c r="BD9" s="643"/>
      <c r="BE9" s="643"/>
      <c r="BF9" s="644"/>
      <c r="BG9" s="645">
        <v>221796</v>
      </c>
      <c r="BH9" s="646"/>
      <c r="BI9" s="646"/>
      <c r="BJ9" s="646"/>
      <c r="BK9" s="646"/>
      <c r="BL9" s="646"/>
      <c r="BM9" s="646"/>
      <c r="BN9" s="647"/>
      <c r="BO9" s="648">
        <v>51.7</v>
      </c>
      <c r="BP9" s="648"/>
      <c r="BQ9" s="648"/>
      <c r="BR9" s="648"/>
      <c r="BS9" s="654" t="s">
        <v>239</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258129</v>
      </c>
      <c r="CS9" s="646"/>
      <c r="CT9" s="646"/>
      <c r="CU9" s="646"/>
      <c r="CV9" s="646"/>
      <c r="CW9" s="646"/>
      <c r="CX9" s="646"/>
      <c r="CY9" s="647"/>
      <c r="CZ9" s="648">
        <v>7.1</v>
      </c>
      <c r="DA9" s="648"/>
      <c r="DB9" s="648"/>
      <c r="DC9" s="648"/>
      <c r="DD9" s="654">
        <v>33287</v>
      </c>
      <c r="DE9" s="646"/>
      <c r="DF9" s="646"/>
      <c r="DG9" s="646"/>
      <c r="DH9" s="646"/>
      <c r="DI9" s="646"/>
      <c r="DJ9" s="646"/>
      <c r="DK9" s="646"/>
      <c r="DL9" s="646"/>
      <c r="DM9" s="646"/>
      <c r="DN9" s="646"/>
      <c r="DO9" s="646"/>
      <c r="DP9" s="647"/>
      <c r="DQ9" s="654">
        <v>218125</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239</v>
      </c>
      <c r="S10" s="646"/>
      <c r="T10" s="646"/>
      <c r="U10" s="646"/>
      <c r="V10" s="646"/>
      <c r="W10" s="646"/>
      <c r="X10" s="646"/>
      <c r="Y10" s="647"/>
      <c r="Z10" s="648" t="s">
        <v>239</v>
      </c>
      <c r="AA10" s="648"/>
      <c r="AB10" s="648"/>
      <c r="AC10" s="648"/>
      <c r="AD10" s="649" t="s">
        <v>239</v>
      </c>
      <c r="AE10" s="649"/>
      <c r="AF10" s="649"/>
      <c r="AG10" s="649"/>
      <c r="AH10" s="649"/>
      <c r="AI10" s="649"/>
      <c r="AJ10" s="649"/>
      <c r="AK10" s="649"/>
      <c r="AL10" s="650" t="s">
        <v>239</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7079</v>
      </c>
      <c r="BH10" s="646"/>
      <c r="BI10" s="646"/>
      <c r="BJ10" s="646"/>
      <c r="BK10" s="646"/>
      <c r="BL10" s="646"/>
      <c r="BM10" s="646"/>
      <c r="BN10" s="647"/>
      <c r="BO10" s="648">
        <v>1.6</v>
      </c>
      <c r="BP10" s="648"/>
      <c r="BQ10" s="648"/>
      <c r="BR10" s="648"/>
      <c r="BS10" s="654" t="s">
        <v>239</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t="s">
        <v>239</v>
      </c>
      <c r="CS10" s="646"/>
      <c r="CT10" s="646"/>
      <c r="CU10" s="646"/>
      <c r="CV10" s="646"/>
      <c r="CW10" s="646"/>
      <c r="CX10" s="646"/>
      <c r="CY10" s="647"/>
      <c r="CZ10" s="648" t="s">
        <v>239</v>
      </c>
      <c r="DA10" s="648"/>
      <c r="DB10" s="648"/>
      <c r="DC10" s="648"/>
      <c r="DD10" s="654" t="s">
        <v>139</v>
      </c>
      <c r="DE10" s="646"/>
      <c r="DF10" s="646"/>
      <c r="DG10" s="646"/>
      <c r="DH10" s="646"/>
      <c r="DI10" s="646"/>
      <c r="DJ10" s="646"/>
      <c r="DK10" s="646"/>
      <c r="DL10" s="646"/>
      <c r="DM10" s="646"/>
      <c r="DN10" s="646"/>
      <c r="DO10" s="646"/>
      <c r="DP10" s="647"/>
      <c r="DQ10" s="654" t="s">
        <v>239</v>
      </c>
      <c r="DR10" s="646"/>
      <c r="DS10" s="646"/>
      <c r="DT10" s="646"/>
      <c r="DU10" s="646"/>
      <c r="DV10" s="646"/>
      <c r="DW10" s="646"/>
      <c r="DX10" s="646"/>
      <c r="DY10" s="646"/>
      <c r="DZ10" s="646"/>
      <c r="EA10" s="646"/>
      <c r="EB10" s="646"/>
      <c r="EC10" s="655"/>
    </row>
    <row r="11" spans="2:143" ht="11.25" customHeight="1" x14ac:dyDescent="0.15">
      <c r="B11" s="642" t="s">
        <v>252</v>
      </c>
      <c r="C11" s="643"/>
      <c r="D11" s="643"/>
      <c r="E11" s="643"/>
      <c r="F11" s="643"/>
      <c r="G11" s="643"/>
      <c r="H11" s="643"/>
      <c r="I11" s="643"/>
      <c r="J11" s="643"/>
      <c r="K11" s="643"/>
      <c r="L11" s="643"/>
      <c r="M11" s="643"/>
      <c r="N11" s="643"/>
      <c r="O11" s="643"/>
      <c r="P11" s="643"/>
      <c r="Q11" s="644"/>
      <c r="R11" s="645">
        <v>85068</v>
      </c>
      <c r="S11" s="646"/>
      <c r="T11" s="646"/>
      <c r="U11" s="646"/>
      <c r="V11" s="646"/>
      <c r="W11" s="646"/>
      <c r="X11" s="646"/>
      <c r="Y11" s="647"/>
      <c r="Z11" s="650">
        <v>2.1</v>
      </c>
      <c r="AA11" s="651"/>
      <c r="AB11" s="651"/>
      <c r="AC11" s="663"/>
      <c r="AD11" s="654">
        <v>85068</v>
      </c>
      <c r="AE11" s="646"/>
      <c r="AF11" s="646"/>
      <c r="AG11" s="646"/>
      <c r="AH11" s="646"/>
      <c r="AI11" s="646"/>
      <c r="AJ11" s="646"/>
      <c r="AK11" s="647"/>
      <c r="AL11" s="650">
        <v>4.3</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5108</v>
      </c>
      <c r="BH11" s="646"/>
      <c r="BI11" s="646"/>
      <c r="BJ11" s="646"/>
      <c r="BK11" s="646"/>
      <c r="BL11" s="646"/>
      <c r="BM11" s="646"/>
      <c r="BN11" s="647"/>
      <c r="BO11" s="648">
        <v>1.2</v>
      </c>
      <c r="BP11" s="648"/>
      <c r="BQ11" s="648"/>
      <c r="BR11" s="648"/>
      <c r="BS11" s="654">
        <v>1013</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301216</v>
      </c>
      <c r="CS11" s="646"/>
      <c r="CT11" s="646"/>
      <c r="CU11" s="646"/>
      <c r="CV11" s="646"/>
      <c r="CW11" s="646"/>
      <c r="CX11" s="646"/>
      <c r="CY11" s="647"/>
      <c r="CZ11" s="648">
        <v>8.3000000000000007</v>
      </c>
      <c r="DA11" s="648"/>
      <c r="DB11" s="648"/>
      <c r="DC11" s="648"/>
      <c r="DD11" s="654">
        <v>159254</v>
      </c>
      <c r="DE11" s="646"/>
      <c r="DF11" s="646"/>
      <c r="DG11" s="646"/>
      <c r="DH11" s="646"/>
      <c r="DI11" s="646"/>
      <c r="DJ11" s="646"/>
      <c r="DK11" s="646"/>
      <c r="DL11" s="646"/>
      <c r="DM11" s="646"/>
      <c r="DN11" s="646"/>
      <c r="DO11" s="646"/>
      <c r="DP11" s="647"/>
      <c r="DQ11" s="654">
        <v>101155</v>
      </c>
      <c r="DR11" s="646"/>
      <c r="DS11" s="646"/>
      <c r="DT11" s="646"/>
      <c r="DU11" s="646"/>
      <c r="DV11" s="646"/>
      <c r="DW11" s="646"/>
      <c r="DX11" s="646"/>
      <c r="DY11" s="646"/>
      <c r="DZ11" s="646"/>
      <c r="EA11" s="646"/>
      <c r="EB11" s="646"/>
      <c r="EC11" s="655"/>
    </row>
    <row r="12" spans="2:143" ht="11.25" customHeight="1" x14ac:dyDescent="0.15">
      <c r="B12" s="642" t="s">
        <v>255</v>
      </c>
      <c r="C12" s="643"/>
      <c r="D12" s="643"/>
      <c r="E12" s="643"/>
      <c r="F12" s="643"/>
      <c r="G12" s="643"/>
      <c r="H12" s="643"/>
      <c r="I12" s="643"/>
      <c r="J12" s="643"/>
      <c r="K12" s="643"/>
      <c r="L12" s="643"/>
      <c r="M12" s="643"/>
      <c r="N12" s="643"/>
      <c r="O12" s="643"/>
      <c r="P12" s="643"/>
      <c r="Q12" s="644"/>
      <c r="R12" s="645" t="s">
        <v>239</v>
      </c>
      <c r="S12" s="646"/>
      <c r="T12" s="646"/>
      <c r="U12" s="646"/>
      <c r="V12" s="646"/>
      <c r="W12" s="646"/>
      <c r="X12" s="646"/>
      <c r="Y12" s="647"/>
      <c r="Z12" s="648" t="s">
        <v>239</v>
      </c>
      <c r="AA12" s="648"/>
      <c r="AB12" s="648"/>
      <c r="AC12" s="648"/>
      <c r="AD12" s="649" t="s">
        <v>239</v>
      </c>
      <c r="AE12" s="649"/>
      <c r="AF12" s="649"/>
      <c r="AG12" s="649"/>
      <c r="AH12" s="649"/>
      <c r="AI12" s="649"/>
      <c r="AJ12" s="649"/>
      <c r="AK12" s="649"/>
      <c r="AL12" s="650" t="s">
        <v>239</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129924</v>
      </c>
      <c r="BH12" s="646"/>
      <c r="BI12" s="646"/>
      <c r="BJ12" s="646"/>
      <c r="BK12" s="646"/>
      <c r="BL12" s="646"/>
      <c r="BM12" s="646"/>
      <c r="BN12" s="647"/>
      <c r="BO12" s="648">
        <v>30.3</v>
      </c>
      <c r="BP12" s="648"/>
      <c r="BQ12" s="648"/>
      <c r="BR12" s="648"/>
      <c r="BS12" s="654" t="s">
        <v>139</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126206</v>
      </c>
      <c r="CS12" s="646"/>
      <c r="CT12" s="646"/>
      <c r="CU12" s="646"/>
      <c r="CV12" s="646"/>
      <c r="CW12" s="646"/>
      <c r="CX12" s="646"/>
      <c r="CY12" s="647"/>
      <c r="CZ12" s="648">
        <v>3.5</v>
      </c>
      <c r="DA12" s="648"/>
      <c r="DB12" s="648"/>
      <c r="DC12" s="648"/>
      <c r="DD12" s="654">
        <v>797</v>
      </c>
      <c r="DE12" s="646"/>
      <c r="DF12" s="646"/>
      <c r="DG12" s="646"/>
      <c r="DH12" s="646"/>
      <c r="DI12" s="646"/>
      <c r="DJ12" s="646"/>
      <c r="DK12" s="646"/>
      <c r="DL12" s="646"/>
      <c r="DM12" s="646"/>
      <c r="DN12" s="646"/>
      <c r="DO12" s="646"/>
      <c r="DP12" s="647"/>
      <c r="DQ12" s="654">
        <v>54292</v>
      </c>
      <c r="DR12" s="646"/>
      <c r="DS12" s="646"/>
      <c r="DT12" s="646"/>
      <c r="DU12" s="646"/>
      <c r="DV12" s="646"/>
      <c r="DW12" s="646"/>
      <c r="DX12" s="646"/>
      <c r="DY12" s="646"/>
      <c r="DZ12" s="646"/>
      <c r="EA12" s="646"/>
      <c r="EB12" s="646"/>
      <c r="EC12" s="655"/>
    </row>
    <row r="13" spans="2:143" ht="11.25" customHeight="1" x14ac:dyDescent="0.15">
      <c r="B13" s="642" t="s">
        <v>258</v>
      </c>
      <c r="C13" s="643"/>
      <c r="D13" s="643"/>
      <c r="E13" s="643"/>
      <c r="F13" s="643"/>
      <c r="G13" s="643"/>
      <c r="H13" s="643"/>
      <c r="I13" s="643"/>
      <c r="J13" s="643"/>
      <c r="K13" s="643"/>
      <c r="L13" s="643"/>
      <c r="M13" s="643"/>
      <c r="N13" s="643"/>
      <c r="O13" s="643"/>
      <c r="P13" s="643"/>
      <c r="Q13" s="644"/>
      <c r="R13" s="645" t="s">
        <v>139</v>
      </c>
      <c r="S13" s="646"/>
      <c r="T13" s="646"/>
      <c r="U13" s="646"/>
      <c r="V13" s="646"/>
      <c r="W13" s="646"/>
      <c r="X13" s="646"/>
      <c r="Y13" s="647"/>
      <c r="Z13" s="648" t="s">
        <v>239</v>
      </c>
      <c r="AA13" s="648"/>
      <c r="AB13" s="648"/>
      <c r="AC13" s="648"/>
      <c r="AD13" s="649" t="s">
        <v>239</v>
      </c>
      <c r="AE13" s="649"/>
      <c r="AF13" s="649"/>
      <c r="AG13" s="649"/>
      <c r="AH13" s="649"/>
      <c r="AI13" s="649"/>
      <c r="AJ13" s="649"/>
      <c r="AK13" s="649"/>
      <c r="AL13" s="650" t="s">
        <v>139</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129924</v>
      </c>
      <c r="BH13" s="646"/>
      <c r="BI13" s="646"/>
      <c r="BJ13" s="646"/>
      <c r="BK13" s="646"/>
      <c r="BL13" s="646"/>
      <c r="BM13" s="646"/>
      <c r="BN13" s="647"/>
      <c r="BO13" s="648">
        <v>30.3</v>
      </c>
      <c r="BP13" s="648"/>
      <c r="BQ13" s="648"/>
      <c r="BR13" s="648"/>
      <c r="BS13" s="654" t="s">
        <v>239</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418597</v>
      </c>
      <c r="CS13" s="646"/>
      <c r="CT13" s="646"/>
      <c r="CU13" s="646"/>
      <c r="CV13" s="646"/>
      <c r="CW13" s="646"/>
      <c r="CX13" s="646"/>
      <c r="CY13" s="647"/>
      <c r="CZ13" s="648">
        <v>11.5</v>
      </c>
      <c r="DA13" s="648"/>
      <c r="DB13" s="648"/>
      <c r="DC13" s="648"/>
      <c r="DD13" s="654">
        <v>123651</v>
      </c>
      <c r="DE13" s="646"/>
      <c r="DF13" s="646"/>
      <c r="DG13" s="646"/>
      <c r="DH13" s="646"/>
      <c r="DI13" s="646"/>
      <c r="DJ13" s="646"/>
      <c r="DK13" s="646"/>
      <c r="DL13" s="646"/>
      <c r="DM13" s="646"/>
      <c r="DN13" s="646"/>
      <c r="DO13" s="646"/>
      <c r="DP13" s="647"/>
      <c r="DQ13" s="654">
        <v>283456</v>
      </c>
      <c r="DR13" s="646"/>
      <c r="DS13" s="646"/>
      <c r="DT13" s="646"/>
      <c r="DU13" s="646"/>
      <c r="DV13" s="646"/>
      <c r="DW13" s="646"/>
      <c r="DX13" s="646"/>
      <c r="DY13" s="646"/>
      <c r="DZ13" s="646"/>
      <c r="EA13" s="646"/>
      <c r="EB13" s="646"/>
      <c r="EC13" s="655"/>
    </row>
    <row r="14" spans="2:143" ht="11.25" customHeight="1" x14ac:dyDescent="0.15">
      <c r="B14" s="642" t="s">
        <v>261</v>
      </c>
      <c r="C14" s="643"/>
      <c r="D14" s="643"/>
      <c r="E14" s="643"/>
      <c r="F14" s="643"/>
      <c r="G14" s="643"/>
      <c r="H14" s="643"/>
      <c r="I14" s="643"/>
      <c r="J14" s="643"/>
      <c r="K14" s="643"/>
      <c r="L14" s="643"/>
      <c r="M14" s="643"/>
      <c r="N14" s="643"/>
      <c r="O14" s="643"/>
      <c r="P14" s="643"/>
      <c r="Q14" s="644"/>
      <c r="R14" s="645">
        <v>4791</v>
      </c>
      <c r="S14" s="646"/>
      <c r="T14" s="646"/>
      <c r="U14" s="646"/>
      <c r="V14" s="646"/>
      <c r="W14" s="646"/>
      <c r="X14" s="646"/>
      <c r="Y14" s="647"/>
      <c r="Z14" s="648">
        <v>0.1</v>
      </c>
      <c r="AA14" s="648"/>
      <c r="AB14" s="648"/>
      <c r="AC14" s="648"/>
      <c r="AD14" s="649">
        <v>4791</v>
      </c>
      <c r="AE14" s="649"/>
      <c r="AF14" s="649"/>
      <c r="AG14" s="649"/>
      <c r="AH14" s="649"/>
      <c r="AI14" s="649"/>
      <c r="AJ14" s="649"/>
      <c r="AK14" s="649"/>
      <c r="AL14" s="650">
        <v>0.2</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18951</v>
      </c>
      <c r="BH14" s="646"/>
      <c r="BI14" s="646"/>
      <c r="BJ14" s="646"/>
      <c r="BK14" s="646"/>
      <c r="BL14" s="646"/>
      <c r="BM14" s="646"/>
      <c r="BN14" s="647"/>
      <c r="BO14" s="648">
        <v>4.4000000000000004</v>
      </c>
      <c r="BP14" s="648"/>
      <c r="BQ14" s="648"/>
      <c r="BR14" s="648"/>
      <c r="BS14" s="654" t="s">
        <v>139</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135457</v>
      </c>
      <c r="CS14" s="646"/>
      <c r="CT14" s="646"/>
      <c r="CU14" s="646"/>
      <c r="CV14" s="646"/>
      <c r="CW14" s="646"/>
      <c r="CX14" s="646"/>
      <c r="CY14" s="647"/>
      <c r="CZ14" s="648">
        <v>3.7</v>
      </c>
      <c r="DA14" s="648"/>
      <c r="DB14" s="648"/>
      <c r="DC14" s="648"/>
      <c r="DD14" s="654" t="s">
        <v>239</v>
      </c>
      <c r="DE14" s="646"/>
      <c r="DF14" s="646"/>
      <c r="DG14" s="646"/>
      <c r="DH14" s="646"/>
      <c r="DI14" s="646"/>
      <c r="DJ14" s="646"/>
      <c r="DK14" s="646"/>
      <c r="DL14" s="646"/>
      <c r="DM14" s="646"/>
      <c r="DN14" s="646"/>
      <c r="DO14" s="646"/>
      <c r="DP14" s="647"/>
      <c r="DQ14" s="654">
        <v>134649</v>
      </c>
      <c r="DR14" s="646"/>
      <c r="DS14" s="646"/>
      <c r="DT14" s="646"/>
      <c r="DU14" s="646"/>
      <c r="DV14" s="646"/>
      <c r="DW14" s="646"/>
      <c r="DX14" s="646"/>
      <c r="DY14" s="646"/>
      <c r="DZ14" s="646"/>
      <c r="EA14" s="646"/>
      <c r="EB14" s="646"/>
      <c r="EC14" s="655"/>
    </row>
    <row r="15" spans="2:143" ht="11.25" customHeight="1" x14ac:dyDescent="0.15">
      <c r="B15" s="642" t="s">
        <v>264</v>
      </c>
      <c r="C15" s="643"/>
      <c r="D15" s="643"/>
      <c r="E15" s="643"/>
      <c r="F15" s="643"/>
      <c r="G15" s="643"/>
      <c r="H15" s="643"/>
      <c r="I15" s="643"/>
      <c r="J15" s="643"/>
      <c r="K15" s="643"/>
      <c r="L15" s="643"/>
      <c r="M15" s="643"/>
      <c r="N15" s="643"/>
      <c r="O15" s="643"/>
      <c r="P15" s="643"/>
      <c r="Q15" s="644"/>
      <c r="R15" s="645" t="s">
        <v>239</v>
      </c>
      <c r="S15" s="646"/>
      <c r="T15" s="646"/>
      <c r="U15" s="646"/>
      <c r="V15" s="646"/>
      <c r="W15" s="646"/>
      <c r="X15" s="646"/>
      <c r="Y15" s="647"/>
      <c r="Z15" s="648" t="s">
        <v>139</v>
      </c>
      <c r="AA15" s="648"/>
      <c r="AB15" s="648"/>
      <c r="AC15" s="648"/>
      <c r="AD15" s="649" t="s">
        <v>239</v>
      </c>
      <c r="AE15" s="649"/>
      <c r="AF15" s="649"/>
      <c r="AG15" s="649"/>
      <c r="AH15" s="649"/>
      <c r="AI15" s="649"/>
      <c r="AJ15" s="649"/>
      <c r="AK15" s="649"/>
      <c r="AL15" s="650" t="s">
        <v>239</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37581</v>
      </c>
      <c r="BH15" s="646"/>
      <c r="BI15" s="646"/>
      <c r="BJ15" s="646"/>
      <c r="BK15" s="646"/>
      <c r="BL15" s="646"/>
      <c r="BM15" s="646"/>
      <c r="BN15" s="647"/>
      <c r="BO15" s="648">
        <v>8.8000000000000007</v>
      </c>
      <c r="BP15" s="648"/>
      <c r="BQ15" s="648"/>
      <c r="BR15" s="648"/>
      <c r="BS15" s="654" t="s">
        <v>139</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660205</v>
      </c>
      <c r="CS15" s="646"/>
      <c r="CT15" s="646"/>
      <c r="CU15" s="646"/>
      <c r="CV15" s="646"/>
      <c r="CW15" s="646"/>
      <c r="CX15" s="646"/>
      <c r="CY15" s="647"/>
      <c r="CZ15" s="648">
        <v>18.100000000000001</v>
      </c>
      <c r="DA15" s="648"/>
      <c r="DB15" s="648"/>
      <c r="DC15" s="648"/>
      <c r="DD15" s="654">
        <v>216880</v>
      </c>
      <c r="DE15" s="646"/>
      <c r="DF15" s="646"/>
      <c r="DG15" s="646"/>
      <c r="DH15" s="646"/>
      <c r="DI15" s="646"/>
      <c r="DJ15" s="646"/>
      <c r="DK15" s="646"/>
      <c r="DL15" s="646"/>
      <c r="DM15" s="646"/>
      <c r="DN15" s="646"/>
      <c r="DO15" s="646"/>
      <c r="DP15" s="647"/>
      <c r="DQ15" s="654">
        <v>352769</v>
      </c>
      <c r="DR15" s="646"/>
      <c r="DS15" s="646"/>
      <c r="DT15" s="646"/>
      <c r="DU15" s="646"/>
      <c r="DV15" s="646"/>
      <c r="DW15" s="646"/>
      <c r="DX15" s="646"/>
      <c r="DY15" s="646"/>
      <c r="DZ15" s="646"/>
      <c r="EA15" s="646"/>
      <c r="EB15" s="646"/>
      <c r="EC15" s="655"/>
    </row>
    <row r="16" spans="2:143" ht="11.25" customHeight="1" x14ac:dyDescent="0.15">
      <c r="B16" s="642" t="s">
        <v>267</v>
      </c>
      <c r="C16" s="643"/>
      <c r="D16" s="643"/>
      <c r="E16" s="643"/>
      <c r="F16" s="643"/>
      <c r="G16" s="643"/>
      <c r="H16" s="643"/>
      <c r="I16" s="643"/>
      <c r="J16" s="643"/>
      <c r="K16" s="643"/>
      <c r="L16" s="643"/>
      <c r="M16" s="643"/>
      <c r="N16" s="643"/>
      <c r="O16" s="643"/>
      <c r="P16" s="643"/>
      <c r="Q16" s="644"/>
      <c r="R16" s="645">
        <v>1663</v>
      </c>
      <c r="S16" s="646"/>
      <c r="T16" s="646"/>
      <c r="U16" s="646"/>
      <c r="V16" s="646"/>
      <c r="W16" s="646"/>
      <c r="X16" s="646"/>
      <c r="Y16" s="647"/>
      <c r="Z16" s="648">
        <v>0</v>
      </c>
      <c r="AA16" s="648"/>
      <c r="AB16" s="648"/>
      <c r="AC16" s="648"/>
      <c r="AD16" s="649">
        <v>1663</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239</v>
      </c>
      <c r="BH16" s="646"/>
      <c r="BI16" s="646"/>
      <c r="BJ16" s="646"/>
      <c r="BK16" s="646"/>
      <c r="BL16" s="646"/>
      <c r="BM16" s="646"/>
      <c r="BN16" s="647"/>
      <c r="BO16" s="648" t="s">
        <v>239</v>
      </c>
      <c r="BP16" s="648"/>
      <c r="BQ16" s="648"/>
      <c r="BR16" s="648"/>
      <c r="BS16" s="654" t="s">
        <v>239</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v>1109</v>
      </c>
      <c r="CS16" s="646"/>
      <c r="CT16" s="646"/>
      <c r="CU16" s="646"/>
      <c r="CV16" s="646"/>
      <c r="CW16" s="646"/>
      <c r="CX16" s="646"/>
      <c r="CY16" s="647"/>
      <c r="CZ16" s="648">
        <v>0</v>
      </c>
      <c r="DA16" s="648"/>
      <c r="DB16" s="648"/>
      <c r="DC16" s="648"/>
      <c r="DD16" s="654" t="s">
        <v>139</v>
      </c>
      <c r="DE16" s="646"/>
      <c r="DF16" s="646"/>
      <c r="DG16" s="646"/>
      <c r="DH16" s="646"/>
      <c r="DI16" s="646"/>
      <c r="DJ16" s="646"/>
      <c r="DK16" s="646"/>
      <c r="DL16" s="646"/>
      <c r="DM16" s="646"/>
      <c r="DN16" s="646"/>
      <c r="DO16" s="646"/>
      <c r="DP16" s="647"/>
      <c r="DQ16" s="654">
        <v>1109</v>
      </c>
      <c r="DR16" s="646"/>
      <c r="DS16" s="646"/>
      <c r="DT16" s="646"/>
      <c r="DU16" s="646"/>
      <c r="DV16" s="646"/>
      <c r="DW16" s="646"/>
      <c r="DX16" s="646"/>
      <c r="DY16" s="646"/>
      <c r="DZ16" s="646"/>
      <c r="EA16" s="646"/>
      <c r="EB16" s="646"/>
      <c r="EC16" s="655"/>
    </row>
    <row r="17" spans="2:133" ht="11.25" customHeight="1" x14ac:dyDescent="0.15">
      <c r="B17" s="642" t="s">
        <v>270</v>
      </c>
      <c r="C17" s="643"/>
      <c r="D17" s="643"/>
      <c r="E17" s="643"/>
      <c r="F17" s="643"/>
      <c r="G17" s="643"/>
      <c r="H17" s="643"/>
      <c r="I17" s="643"/>
      <c r="J17" s="643"/>
      <c r="K17" s="643"/>
      <c r="L17" s="643"/>
      <c r="M17" s="643"/>
      <c r="N17" s="643"/>
      <c r="O17" s="643"/>
      <c r="P17" s="643"/>
      <c r="Q17" s="644"/>
      <c r="R17" s="645">
        <v>10678</v>
      </c>
      <c r="S17" s="646"/>
      <c r="T17" s="646"/>
      <c r="U17" s="646"/>
      <c r="V17" s="646"/>
      <c r="W17" s="646"/>
      <c r="X17" s="646"/>
      <c r="Y17" s="647"/>
      <c r="Z17" s="648">
        <v>0.3</v>
      </c>
      <c r="AA17" s="648"/>
      <c r="AB17" s="648"/>
      <c r="AC17" s="648"/>
      <c r="AD17" s="649">
        <v>10678</v>
      </c>
      <c r="AE17" s="649"/>
      <c r="AF17" s="649"/>
      <c r="AG17" s="649"/>
      <c r="AH17" s="649"/>
      <c r="AI17" s="649"/>
      <c r="AJ17" s="649"/>
      <c r="AK17" s="649"/>
      <c r="AL17" s="650">
        <v>0.5</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239</v>
      </c>
      <c r="BH17" s="646"/>
      <c r="BI17" s="646"/>
      <c r="BJ17" s="646"/>
      <c r="BK17" s="646"/>
      <c r="BL17" s="646"/>
      <c r="BM17" s="646"/>
      <c r="BN17" s="647"/>
      <c r="BO17" s="648" t="s">
        <v>239</v>
      </c>
      <c r="BP17" s="648"/>
      <c r="BQ17" s="648"/>
      <c r="BR17" s="648"/>
      <c r="BS17" s="654" t="s">
        <v>239</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251121</v>
      </c>
      <c r="CS17" s="646"/>
      <c r="CT17" s="646"/>
      <c r="CU17" s="646"/>
      <c r="CV17" s="646"/>
      <c r="CW17" s="646"/>
      <c r="CX17" s="646"/>
      <c r="CY17" s="647"/>
      <c r="CZ17" s="648">
        <v>6.9</v>
      </c>
      <c r="DA17" s="648"/>
      <c r="DB17" s="648"/>
      <c r="DC17" s="648"/>
      <c r="DD17" s="654" t="s">
        <v>139</v>
      </c>
      <c r="DE17" s="646"/>
      <c r="DF17" s="646"/>
      <c r="DG17" s="646"/>
      <c r="DH17" s="646"/>
      <c r="DI17" s="646"/>
      <c r="DJ17" s="646"/>
      <c r="DK17" s="646"/>
      <c r="DL17" s="646"/>
      <c r="DM17" s="646"/>
      <c r="DN17" s="646"/>
      <c r="DO17" s="646"/>
      <c r="DP17" s="647"/>
      <c r="DQ17" s="654">
        <v>251121</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2252</v>
      </c>
      <c r="S18" s="646"/>
      <c r="T18" s="646"/>
      <c r="U18" s="646"/>
      <c r="V18" s="646"/>
      <c r="W18" s="646"/>
      <c r="X18" s="646"/>
      <c r="Y18" s="647"/>
      <c r="Z18" s="648">
        <v>0.1</v>
      </c>
      <c r="AA18" s="648"/>
      <c r="AB18" s="648"/>
      <c r="AC18" s="648"/>
      <c r="AD18" s="649">
        <v>2252</v>
      </c>
      <c r="AE18" s="649"/>
      <c r="AF18" s="649"/>
      <c r="AG18" s="649"/>
      <c r="AH18" s="649"/>
      <c r="AI18" s="649"/>
      <c r="AJ18" s="649"/>
      <c r="AK18" s="649"/>
      <c r="AL18" s="650">
        <v>0.1</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239</v>
      </c>
      <c r="BH18" s="646"/>
      <c r="BI18" s="646"/>
      <c r="BJ18" s="646"/>
      <c r="BK18" s="646"/>
      <c r="BL18" s="646"/>
      <c r="BM18" s="646"/>
      <c r="BN18" s="647"/>
      <c r="BO18" s="648" t="s">
        <v>239</v>
      </c>
      <c r="BP18" s="648"/>
      <c r="BQ18" s="648"/>
      <c r="BR18" s="648"/>
      <c r="BS18" s="654" t="s">
        <v>239</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t="s">
        <v>239</v>
      </c>
      <c r="CS18" s="646"/>
      <c r="CT18" s="646"/>
      <c r="CU18" s="646"/>
      <c r="CV18" s="646"/>
      <c r="CW18" s="646"/>
      <c r="CX18" s="646"/>
      <c r="CY18" s="647"/>
      <c r="CZ18" s="648" t="s">
        <v>139</v>
      </c>
      <c r="DA18" s="648"/>
      <c r="DB18" s="648"/>
      <c r="DC18" s="648"/>
      <c r="DD18" s="654" t="s">
        <v>139</v>
      </c>
      <c r="DE18" s="646"/>
      <c r="DF18" s="646"/>
      <c r="DG18" s="646"/>
      <c r="DH18" s="646"/>
      <c r="DI18" s="646"/>
      <c r="DJ18" s="646"/>
      <c r="DK18" s="646"/>
      <c r="DL18" s="646"/>
      <c r="DM18" s="646"/>
      <c r="DN18" s="646"/>
      <c r="DO18" s="646"/>
      <c r="DP18" s="647"/>
      <c r="DQ18" s="654" t="s">
        <v>239</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719</v>
      </c>
      <c r="S19" s="646"/>
      <c r="T19" s="646"/>
      <c r="U19" s="646"/>
      <c r="V19" s="646"/>
      <c r="W19" s="646"/>
      <c r="X19" s="646"/>
      <c r="Y19" s="647"/>
      <c r="Z19" s="648">
        <v>0</v>
      </c>
      <c r="AA19" s="648"/>
      <c r="AB19" s="648"/>
      <c r="AC19" s="648"/>
      <c r="AD19" s="649">
        <v>719</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t="s">
        <v>239</v>
      </c>
      <c r="BH19" s="646"/>
      <c r="BI19" s="646"/>
      <c r="BJ19" s="646"/>
      <c r="BK19" s="646"/>
      <c r="BL19" s="646"/>
      <c r="BM19" s="646"/>
      <c r="BN19" s="647"/>
      <c r="BO19" s="648" t="s">
        <v>239</v>
      </c>
      <c r="BP19" s="648"/>
      <c r="BQ19" s="648"/>
      <c r="BR19" s="648"/>
      <c r="BS19" s="654" t="s">
        <v>139</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139</v>
      </c>
      <c r="CS19" s="646"/>
      <c r="CT19" s="646"/>
      <c r="CU19" s="646"/>
      <c r="CV19" s="646"/>
      <c r="CW19" s="646"/>
      <c r="CX19" s="646"/>
      <c r="CY19" s="647"/>
      <c r="CZ19" s="648" t="s">
        <v>139</v>
      </c>
      <c r="DA19" s="648"/>
      <c r="DB19" s="648"/>
      <c r="DC19" s="648"/>
      <c r="DD19" s="654" t="s">
        <v>139</v>
      </c>
      <c r="DE19" s="646"/>
      <c r="DF19" s="646"/>
      <c r="DG19" s="646"/>
      <c r="DH19" s="646"/>
      <c r="DI19" s="646"/>
      <c r="DJ19" s="646"/>
      <c r="DK19" s="646"/>
      <c r="DL19" s="646"/>
      <c r="DM19" s="646"/>
      <c r="DN19" s="646"/>
      <c r="DO19" s="646"/>
      <c r="DP19" s="647"/>
      <c r="DQ19" s="654" t="s">
        <v>239</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130</v>
      </c>
      <c r="S20" s="646"/>
      <c r="T20" s="646"/>
      <c r="U20" s="646"/>
      <c r="V20" s="646"/>
      <c r="W20" s="646"/>
      <c r="X20" s="646"/>
      <c r="Y20" s="647"/>
      <c r="Z20" s="648">
        <v>0</v>
      </c>
      <c r="AA20" s="648"/>
      <c r="AB20" s="648"/>
      <c r="AC20" s="648"/>
      <c r="AD20" s="649">
        <v>130</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t="s">
        <v>139</v>
      </c>
      <c r="BH20" s="646"/>
      <c r="BI20" s="646"/>
      <c r="BJ20" s="646"/>
      <c r="BK20" s="646"/>
      <c r="BL20" s="646"/>
      <c r="BM20" s="646"/>
      <c r="BN20" s="647"/>
      <c r="BO20" s="648" t="s">
        <v>239</v>
      </c>
      <c r="BP20" s="648"/>
      <c r="BQ20" s="648"/>
      <c r="BR20" s="648"/>
      <c r="BS20" s="654" t="s">
        <v>139</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3637796</v>
      </c>
      <c r="CS20" s="646"/>
      <c r="CT20" s="646"/>
      <c r="CU20" s="646"/>
      <c r="CV20" s="646"/>
      <c r="CW20" s="646"/>
      <c r="CX20" s="646"/>
      <c r="CY20" s="647"/>
      <c r="CZ20" s="648">
        <v>100</v>
      </c>
      <c r="DA20" s="648"/>
      <c r="DB20" s="648"/>
      <c r="DC20" s="648"/>
      <c r="DD20" s="654">
        <v>541916</v>
      </c>
      <c r="DE20" s="646"/>
      <c r="DF20" s="646"/>
      <c r="DG20" s="646"/>
      <c r="DH20" s="646"/>
      <c r="DI20" s="646"/>
      <c r="DJ20" s="646"/>
      <c r="DK20" s="646"/>
      <c r="DL20" s="646"/>
      <c r="DM20" s="646"/>
      <c r="DN20" s="646"/>
      <c r="DO20" s="646"/>
      <c r="DP20" s="647"/>
      <c r="DQ20" s="654">
        <v>2498754</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7577</v>
      </c>
      <c r="S21" s="646"/>
      <c r="T21" s="646"/>
      <c r="U21" s="646"/>
      <c r="V21" s="646"/>
      <c r="W21" s="646"/>
      <c r="X21" s="646"/>
      <c r="Y21" s="647"/>
      <c r="Z21" s="648">
        <v>0.2</v>
      </c>
      <c r="AA21" s="648"/>
      <c r="AB21" s="648"/>
      <c r="AC21" s="648"/>
      <c r="AD21" s="649">
        <v>7577</v>
      </c>
      <c r="AE21" s="649"/>
      <c r="AF21" s="649"/>
      <c r="AG21" s="649"/>
      <c r="AH21" s="649"/>
      <c r="AI21" s="649"/>
      <c r="AJ21" s="649"/>
      <c r="AK21" s="649"/>
      <c r="AL21" s="650">
        <v>0.4</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t="s">
        <v>239</v>
      </c>
      <c r="BH21" s="646"/>
      <c r="BI21" s="646"/>
      <c r="BJ21" s="646"/>
      <c r="BK21" s="646"/>
      <c r="BL21" s="646"/>
      <c r="BM21" s="646"/>
      <c r="BN21" s="647"/>
      <c r="BO21" s="648" t="s">
        <v>239</v>
      </c>
      <c r="BP21" s="648"/>
      <c r="BQ21" s="648"/>
      <c r="BR21" s="648"/>
      <c r="BS21" s="654" t="s">
        <v>239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1700570</v>
      </c>
      <c r="S22" s="646"/>
      <c r="T22" s="646"/>
      <c r="U22" s="646"/>
      <c r="V22" s="646"/>
      <c r="W22" s="646"/>
      <c r="X22" s="646"/>
      <c r="Y22" s="647"/>
      <c r="Z22" s="648">
        <v>42.4</v>
      </c>
      <c r="AA22" s="648"/>
      <c r="AB22" s="648"/>
      <c r="AC22" s="648"/>
      <c r="AD22" s="649">
        <v>1390788</v>
      </c>
      <c r="AE22" s="649"/>
      <c r="AF22" s="649"/>
      <c r="AG22" s="649"/>
      <c r="AH22" s="649"/>
      <c r="AI22" s="649"/>
      <c r="AJ22" s="649"/>
      <c r="AK22" s="649"/>
      <c r="AL22" s="650">
        <v>70.400000000000006</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239</v>
      </c>
      <c r="BH22" s="646"/>
      <c r="BI22" s="646"/>
      <c r="BJ22" s="646"/>
      <c r="BK22" s="646"/>
      <c r="BL22" s="646"/>
      <c r="BM22" s="646"/>
      <c r="BN22" s="647"/>
      <c r="BO22" s="648" t="s">
        <v>239</v>
      </c>
      <c r="BP22" s="648"/>
      <c r="BQ22" s="648"/>
      <c r="BR22" s="648"/>
      <c r="BS22" s="654" t="s">
        <v>239</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1390788</v>
      </c>
      <c r="S23" s="646"/>
      <c r="T23" s="646"/>
      <c r="U23" s="646"/>
      <c r="V23" s="646"/>
      <c r="W23" s="646"/>
      <c r="X23" s="646"/>
      <c r="Y23" s="647"/>
      <c r="Z23" s="648">
        <v>34.700000000000003</v>
      </c>
      <c r="AA23" s="648"/>
      <c r="AB23" s="648"/>
      <c r="AC23" s="648"/>
      <c r="AD23" s="649">
        <v>1390788</v>
      </c>
      <c r="AE23" s="649"/>
      <c r="AF23" s="649"/>
      <c r="AG23" s="649"/>
      <c r="AH23" s="649"/>
      <c r="AI23" s="649"/>
      <c r="AJ23" s="649"/>
      <c r="AK23" s="649"/>
      <c r="AL23" s="650">
        <v>70.400000000000006</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t="s">
        <v>139</v>
      </c>
      <c r="BH23" s="646"/>
      <c r="BI23" s="646"/>
      <c r="BJ23" s="646"/>
      <c r="BK23" s="646"/>
      <c r="BL23" s="646"/>
      <c r="BM23" s="646"/>
      <c r="BN23" s="647"/>
      <c r="BO23" s="648" t="s">
        <v>239</v>
      </c>
      <c r="BP23" s="648"/>
      <c r="BQ23" s="648"/>
      <c r="BR23" s="648"/>
      <c r="BS23" s="654" t="s">
        <v>239</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6" t="s">
        <v>292</v>
      </c>
      <c r="DM23" s="677"/>
      <c r="DN23" s="677"/>
      <c r="DO23" s="677"/>
      <c r="DP23" s="677"/>
      <c r="DQ23" s="677"/>
      <c r="DR23" s="677"/>
      <c r="DS23" s="677"/>
      <c r="DT23" s="677"/>
      <c r="DU23" s="677"/>
      <c r="DV23" s="678"/>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309782</v>
      </c>
      <c r="S24" s="646"/>
      <c r="T24" s="646"/>
      <c r="U24" s="646"/>
      <c r="V24" s="646"/>
      <c r="W24" s="646"/>
      <c r="X24" s="646"/>
      <c r="Y24" s="647"/>
      <c r="Z24" s="648">
        <v>7.7</v>
      </c>
      <c r="AA24" s="648"/>
      <c r="AB24" s="648"/>
      <c r="AC24" s="648"/>
      <c r="AD24" s="649" t="s">
        <v>139</v>
      </c>
      <c r="AE24" s="649"/>
      <c r="AF24" s="649"/>
      <c r="AG24" s="649"/>
      <c r="AH24" s="649"/>
      <c r="AI24" s="649"/>
      <c r="AJ24" s="649"/>
      <c r="AK24" s="649"/>
      <c r="AL24" s="650" t="s">
        <v>139</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139</v>
      </c>
      <c r="BH24" s="646"/>
      <c r="BI24" s="646"/>
      <c r="BJ24" s="646"/>
      <c r="BK24" s="646"/>
      <c r="BL24" s="646"/>
      <c r="BM24" s="646"/>
      <c r="BN24" s="647"/>
      <c r="BO24" s="648" t="s">
        <v>239</v>
      </c>
      <c r="BP24" s="648"/>
      <c r="BQ24" s="648"/>
      <c r="BR24" s="648"/>
      <c r="BS24" s="654" t="s">
        <v>239</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1343128</v>
      </c>
      <c r="CS24" s="635"/>
      <c r="CT24" s="635"/>
      <c r="CU24" s="635"/>
      <c r="CV24" s="635"/>
      <c r="CW24" s="635"/>
      <c r="CX24" s="635"/>
      <c r="CY24" s="636"/>
      <c r="CZ24" s="639">
        <v>36.9</v>
      </c>
      <c r="DA24" s="640"/>
      <c r="DB24" s="640"/>
      <c r="DC24" s="659"/>
      <c r="DD24" s="683">
        <v>1114794</v>
      </c>
      <c r="DE24" s="635"/>
      <c r="DF24" s="635"/>
      <c r="DG24" s="635"/>
      <c r="DH24" s="635"/>
      <c r="DI24" s="635"/>
      <c r="DJ24" s="635"/>
      <c r="DK24" s="636"/>
      <c r="DL24" s="683">
        <v>1075363</v>
      </c>
      <c r="DM24" s="635"/>
      <c r="DN24" s="635"/>
      <c r="DO24" s="635"/>
      <c r="DP24" s="635"/>
      <c r="DQ24" s="635"/>
      <c r="DR24" s="635"/>
      <c r="DS24" s="635"/>
      <c r="DT24" s="635"/>
      <c r="DU24" s="635"/>
      <c r="DV24" s="636"/>
      <c r="DW24" s="639">
        <v>52.8</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t="s">
        <v>139</v>
      </c>
      <c r="S25" s="646"/>
      <c r="T25" s="646"/>
      <c r="U25" s="646"/>
      <c r="V25" s="646"/>
      <c r="W25" s="646"/>
      <c r="X25" s="646"/>
      <c r="Y25" s="647"/>
      <c r="Z25" s="648" t="s">
        <v>139</v>
      </c>
      <c r="AA25" s="648"/>
      <c r="AB25" s="648"/>
      <c r="AC25" s="648"/>
      <c r="AD25" s="649" t="s">
        <v>139</v>
      </c>
      <c r="AE25" s="649"/>
      <c r="AF25" s="649"/>
      <c r="AG25" s="649"/>
      <c r="AH25" s="649"/>
      <c r="AI25" s="649"/>
      <c r="AJ25" s="649"/>
      <c r="AK25" s="649"/>
      <c r="AL25" s="650" t="s">
        <v>139</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239</v>
      </c>
      <c r="BH25" s="646"/>
      <c r="BI25" s="646"/>
      <c r="BJ25" s="646"/>
      <c r="BK25" s="646"/>
      <c r="BL25" s="646"/>
      <c r="BM25" s="646"/>
      <c r="BN25" s="647"/>
      <c r="BO25" s="648" t="s">
        <v>239</v>
      </c>
      <c r="BP25" s="648"/>
      <c r="BQ25" s="648"/>
      <c r="BR25" s="648"/>
      <c r="BS25" s="654" t="s">
        <v>139</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823888</v>
      </c>
      <c r="CS25" s="679"/>
      <c r="CT25" s="679"/>
      <c r="CU25" s="679"/>
      <c r="CV25" s="679"/>
      <c r="CW25" s="679"/>
      <c r="CX25" s="679"/>
      <c r="CY25" s="680"/>
      <c r="CZ25" s="650">
        <v>22.6</v>
      </c>
      <c r="DA25" s="681"/>
      <c r="DB25" s="681"/>
      <c r="DC25" s="684"/>
      <c r="DD25" s="654">
        <v>769110</v>
      </c>
      <c r="DE25" s="679"/>
      <c r="DF25" s="679"/>
      <c r="DG25" s="679"/>
      <c r="DH25" s="679"/>
      <c r="DI25" s="679"/>
      <c r="DJ25" s="679"/>
      <c r="DK25" s="680"/>
      <c r="DL25" s="654">
        <v>729718</v>
      </c>
      <c r="DM25" s="679"/>
      <c r="DN25" s="679"/>
      <c r="DO25" s="679"/>
      <c r="DP25" s="679"/>
      <c r="DQ25" s="679"/>
      <c r="DR25" s="679"/>
      <c r="DS25" s="679"/>
      <c r="DT25" s="679"/>
      <c r="DU25" s="679"/>
      <c r="DV25" s="680"/>
      <c r="DW25" s="650">
        <v>35.799999999999997</v>
      </c>
      <c r="DX25" s="681"/>
      <c r="DY25" s="681"/>
      <c r="DZ25" s="681"/>
      <c r="EA25" s="681"/>
      <c r="EB25" s="681"/>
      <c r="EC25" s="682"/>
    </row>
    <row r="26" spans="2:133" ht="11.25" customHeight="1" x14ac:dyDescent="0.15">
      <c r="B26" s="642" t="s">
        <v>300</v>
      </c>
      <c r="C26" s="643"/>
      <c r="D26" s="643"/>
      <c r="E26" s="643"/>
      <c r="F26" s="643"/>
      <c r="G26" s="643"/>
      <c r="H26" s="643"/>
      <c r="I26" s="643"/>
      <c r="J26" s="643"/>
      <c r="K26" s="643"/>
      <c r="L26" s="643"/>
      <c r="M26" s="643"/>
      <c r="N26" s="643"/>
      <c r="O26" s="643"/>
      <c r="P26" s="643"/>
      <c r="Q26" s="644"/>
      <c r="R26" s="645">
        <v>2272389</v>
      </c>
      <c r="S26" s="646"/>
      <c r="T26" s="646"/>
      <c r="U26" s="646"/>
      <c r="V26" s="646"/>
      <c r="W26" s="646"/>
      <c r="X26" s="646"/>
      <c r="Y26" s="647"/>
      <c r="Z26" s="648">
        <v>56.6</v>
      </c>
      <c r="AA26" s="648"/>
      <c r="AB26" s="648"/>
      <c r="AC26" s="648"/>
      <c r="AD26" s="649">
        <v>1962607</v>
      </c>
      <c r="AE26" s="649"/>
      <c r="AF26" s="649"/>
      <c r="AG26" s="649"/>
      <c r="AH26" s="649"/>
      <c r="AI26" s="649"/>
      <c r="AJ26" s="649"/>
      <c r="AK26" s="649"/>
      <c r="AL26" s="650">
        <v>99.3</v>
      </c>
      <c r="AM26" s="651"/>
      <c r="AN26" s="651"/>
      <c r="AO26" s="652"/>
      <c r="AP26" s="664" t="s">
        <v>301</v>
      </c>
      <c r="AQ26" s="685"/>
      <c r="AR26" s="685"/>
      <c r="AS26" s="685"/>
      <c r="AT26" s="685"/>
      <c r="AU26" s="685"/>
      <c r="AV26" s="685"/>
      <c r="AW26" s="685"/>
      <c r="AX26" s="685"/>
      <c r="AY26" s="685"/>
      <c r="AZ26" s="685"/>
      <c r="BA26" s="685"/>
      <c r="BB26" s="685"/>
      <c r="BC26" s="685"/>
      <c r="BD26" s="685"/>
      <c r="BE26" s="685"/>
      <c r="BF26" s="666"/>
      <c r="BG26" s="645" t="s">
        <v>139</v>
      </c>
      <c r="BH26" s="646"/>
      <c r="BI26" s="646"/>
      <c r="BJ26" s="646"/>
      <c r="BK26" s="646"/>
      <c r="BL26" s="646"/>
      <c r="BM26" s="646"/>
      <c r="BN26" s="647"/>
      <c r="BO26" s="648" t="s">
        <v>239</v>
      </c>
      <c r="BP26" s="648"/>
      <c r="BQ26" s="648"/>
      <c r="BR26" s="648"/>
      <c r="BS26" s="654" t="s">
        <v>139</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549951</v>
      </c>
      <c r="CS26" s="646"/>
      <c r="CT26" s="646"/>
      <c r="CU26" s="646"/>
      <c r="CV26" s="646"/>
      <c r="CW26" s="646"/>
      <c r="CX26" s="646"/>
      <c r="CY26" s="647"/>
      <c r="CZ26" s="650">
        <v>15.1</v>
      </c>
      <c r="DA26" s="681"/>
      <c r="DB26" s="681"/>
      <c r="DC26" s="684"/>
      <c r="DD26" s="654">
        <v>499742</v>
      </c>
      <c r="DE26" s="646"/>
      <c r="DF26" s="646"/>
      <c r="DG26" s="646"/>
      <c r="DH26" s="646"/>
      <c r="DI26" s="646"/>
      <c r="DJ26" s="646"/>
      <c r="DK26" s="647"/>
      <c r="DL26" s="654" t="s">
        <v>139</v>
      </c>
      <c r="DM26" s="646"/>
      <c r="DN26" s="646"/>
      <c r="DO26" s="646"/>
      <c r="DP26" s="646"/>
      <c r="DQ26" s="646"/>
      <c r="DR26" s="646"/>
      <c r="DS26" s="646"/>
      <c r="DT26" s="646"/>
      <c r="DU26" s="646"/>
      <c r="DV26" s="647"/>
      <c r="DW26" s="650" t="s">
        <v>239</v>
      </c>
      <c r="DX26" s="681"/>
      <c r="DY26" s="681"/>
      <c r="DZ26" s="681"/>
      <c r="EA26" s="681"/>
      <c r="EB26" s="681"/>
      <c r="EC26" s="682"/>
    </row>
    <row r="27" spans="2:133" ht="11.25" customHeight="1" x14ac:dyDescent="0.15">
      <c r="B27" s="642" t="s">
        <v>303</v>
      </c>
      <c r="C27" s="643"/>
      <c r="D27" s="643"/>
      <c r="E27" s="643"/>
      <c r="F27" s="643"/>
      <c r="G27" s="643"/>
      <c r="H27" s="643"/>
      <c r="I27" s="643"/>
      <c r="J27" s="643"/>
      <c r="K27" s="643"/>
      <c r="L27" s="643"/>
      <c r="M27" s="643"/>
      <c r="N27" s="643"/>
      <c r="O27" s="643"/>
      <c r="P27" s="643"/>
      <c r="Q27" s="644"/>
      <c r="R27" s="645" t="s">
        <v>239</v>
      </c>
      <c r="S27" s="646"/>
      <c r="T27" s="646"/>
      <c r="U27" s="646"/>
      <c r="V27" s="646"/>
      <c r="W27" s="646"/>
      <c r="X27" s="646"/>
      <c r="Y27" s="647"/>
      <c r="Z27" s="648" t="s">
        <v>139</v>
      </c>
      <c r="AA27" s="648"/>
      <c r="AB27" s="648"/>
      <c r="AC27" s="648"/>
      <c r="AD27" s="649" t="s">
        <v>139</v>
      </c>
      <c r="AE27" s="649"/>
      <c r="AF27" s="649"/>
      <c r="AG27" s="649"/>
      <c r="AH27" s="649"/>
      <c r="AI27" s="649"/>
      <c r="AJ27" s="649"/>
      <c r="AK27" s="649"/>
      <c r="AL27" s="650" t="s">
        <v>239</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429243</v>
      </c>
      <c r="BH27" s="646"/>
      <c r="BI27" s="646"/>
      <c r="BJ27" s="646"/>
      <c r="BK27" s="646"/>
      <c r="BL27" s="646"/>
      <c r="BM27" s="646"/>
      <c r="BN27" s="647"/>
      <c r="BO27" s="648">
        <v>100</v>
      </c>
      <c r="BP27" s="648"/>
      <c r="BQ27" s="648"/>
      <c r="BR27" s="648"/>
      <c r="BS27" s="654">
        <v>1013</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268119</v>
      </c>
      <c r="CS27" s="679"/>
      <c r="CT27" s="679"/>
      <c r="CU27" s="679"/>
      <c r="CV27" s="679"/>
      <c r="CW27" s="679"/>
      <c r="CX27" s="679"/>
      <c r="CY27" s="680"/>
      <c r="CZ27" s="650">
        <v>7.4</v>
      </c>
      <c r="DA27" s="681"/>
      <c r="DB27" s="681"/>
      <c r="DC27" s="684"/>
      <c r="DD27" s="654">
        <v>94563</v>
      </c>
      <c r="DE27" s="679"/>
      <c r="DF27" s="679"/>
      <c r="DG27" s="679"/>
      <c r="DH27" s="679"/>
      <c r="DI27" s="679"/>
      <c r="DJ27" s="679"/>
      <c r="DK27" s="680"/>
      <c r="DL27" s="654">
        <v>94524</v>
      </c>
      <c r="DM27" s="679"/>
      <c r="DN27" s="679"/>
      <c r="DO27" s="679"/>
      <c r="DP27" s="679"/>
      <c r="DQ27" s="679"/>
      <c r="DR27" s="679"/>
      <c r="DS27" s="679"/>
      <c r="DT27" s="679"/>
      <c r="DU27" s="679"/>
      <c r="DV27" s="680"/>
      <c r="DW27" s="650">
        <v>4.5999999999999996</v>
      </c>
      <c r="DX27" s="681"/>
      <c r="DY27" s="681"/>
      <c r="DZ27" s="681"/>
      <c r="EA27" s="681"/>
      <c r="EB27" s="681"/>
      <c r="EC27" s="682"/>
    </row>
    <row r="28" spans="2:133" ht="11.25" customHeight="1" x14ac:dyDescent="0.15">
      <c r="B28" s="642" t="s">
        <v>306</v>
      </c>
      <c r="C28" s="643"/>
      <c r="D28" s="643"/>
      <c r="E28" s="643"/>
      <c r="F28" s="643"/>
      <c r="G28" s="643"/>
      <c r="H28" s="643"/>
      <c r="I28" s="643"/>
      <c r="J28" s="643"/>
      <c r="K28" s="643"/>
      <c r="L28" s="643"/>
      <c r="M28" s="643"/>
      <c r="N28" s="643"/>
      <c r="O28" s="643"/>
      <c r="P28" s="643"/>
      <c r="Q28" s="644"/>
      <c r="R28" s="645">
        <v>36881</v>
      </c>
      <c r="S28" s="646"/>
      <c r="T28" s="646"/>
      <c r="U28" s="646"/>
      <c r="V28" s="646"/>
      <c r="W28" s="646"/>
      <c r="X28" s="646"/>
      <c r="Y28" s="647"/>
      <c r="Z28" s="648">
        <v>0.9</v>
      </c>
      <c r="AA28" s="648"/>
      <c r="AB28" s="648"/>
      <c r="AC28" s="648"/>
      <c r="AD28" s="649" t="s">
        <v>239</v>
      </c>
      <c r="AE28" s="649"/>
      <c r="AF28" s="649"/>
      <c r="AG28" s="649"/>
      <c r="AH28" s="649"/>
      <c r="AI28" s="649"/>
      <c r="AJ28" s="649"/>
      <c r="AK28" s="649"/>
      <c r="AL28" s="650" t="s">
        <v>239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251121</v>
      </c>
      <c r="CS28" s="646"/>
      <c r="CT28" s="646"/>
      <c r="CU28" s="646"/>
      <c r="CV28" s="646"/>
      <c r="CW28" s="646"/>
      <c r="CX28" s="646"/>
      <c r="CY28" s="647"/>
      <c r="CZ28" s="650">
        <v>6.9</v>
      </c>
      <c r="DA28" s="681"/>
      <c r="DB28" s="681"/>
      <c r="DC28" s="684"/>
      <c r="DD28" s="654">
        <v>251121</v>
      </c>
      <c r="DE28" s="646"/>
      <c r="DF28" s="646"/>
      <c r="DG28" s="646"/>
      <c r="DH28" s="646"/>
      <c r="DI28" s="646"/>
      <c r="DJ28" s="646"/>
      <c r="DK28" s="647"/>
      <c r="DL28" s="654">
        <v>251121</v>
      </c>
      <c r="DM28" s="646"/>
      <c r="DN28" s="646"/>
      <c r="DO28" s="646"/>
      <c r="DP28" s="646"/>
      <c r="DQ28" s="646"/>
      <c r="DR28" s="646"/>
      <c r="DS28" s="646"/>
      <c r="DT28" s="646"/>
      <c r="DU28" s="646"/>
      <c r="DV28" s="647"/>
      <c r="DW28" s="650">
        <v>12.3</v>
      </c>
      <c r="DX28" s="681"/>
      <c r="DY28" s="681"/>
      <c r="DZ28" s="681"/>
      <c r="EA28" s="681"/>
      <c r="EB28" s="681"/>
      <c r="EC28" s="682"/>
    </row>
    <row r="29" spans="2:133" ht="11.25" customHeight="1" x14ac:dyDescent="0.15">
      <c r="B29" s="642" t="s">
        <v>308</v>
      </c>
      <c r="C29" s="643"/>
      <c r="D29" s="643"/>
      <c r="E29" s="643"/>
      <c r="F29" s="643"/>
      <c r="G29" s="643"/>
      <c r="H29" s="643"/>
      <c r="I29" s="643"/>
      <c r="J29" s="643"/>
      <c r="K29" s="643"/>
      <c r="L29" s="643"/>
      <c r="M29" s="643"/>
      <c r="N29" s="643"/>
      <c r="O29" s="643"/>
      <c r="P29" s="643"/>
      <c r="Q29" s="644"/>
      <c r="R29" s="645">
        <v>10271</v>
      </c>
      <c r="S29" s="646"/>
      <c r="T29" s="646"/>
      <c r="U29" s="646"/>
      <c r="V29" s="646"/>
      <c r="W29" s="646"/>
      <c r="X29" s="646"/>
      <c r="Y29" s="647"/>
      <c r="Z29" s="648">
        <v>0.3</v>
      </c>
      <c r="AA29" s="648"/>
      <c r="AB29" s="648"/>
      <c r="AC29" s="648"/>
      <c r="AD29" s="649">
        <v>7007</v>
      </c>
      <c r="AE29" s="649"/>
      <c r="AF29" s="649"/>
      <c r="AG29" s="649"/>
      <c r="AH29" s="649"/>
      <c r="AI29" s="649"/>
      <c r="AJ29" s="649"/>
      <c r="AK29" s="649"/>
      <c r="AL29" s="650">
        <v>0.4</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309</v>
      </c>
      <c r="CE29" s="692"/>
      <c r="CF29" s="660" t="s">
        <v>310</v>
      </c>
      <c r="CG29" s="661"/>
      <c r="CH29" s="661"/>
      <c r="CI29" s="661"/>
      <c r="CJ29" s="661"/>
      <c r="CK29" s="661"/>
      <c r="CL29" s="661"/>
      <c r="CM29" s="661"/>
      <c r="CN29" s="661"/>
      <c r="CO29" s="661"/>
      <c r="CP29" s="661"/>
      <c r="CQ29" s="662"/>
      <c r="CR29" s="645">
        <v>250870</v>
      </c>
      <c r="CS29" s="679"/>
      <c r="CT29" s="679"/>
      <c r="CU29" s="679"/>
      <c r="CV29" s="679"/>
      <c r="CW29" s="679"/>
      <c r="CX29" s="679"/>
      <c r="CY29" s="680"/>
      <c r="CZ29" s="650">
        <v>6.9</v>
      </c>
      <c r="DA29" s="681"/>
      <c r="DB29" s="681"/>
      <c r="DC29" s="684"/>
      <c r="DD29" s="654">
        <v>250870</v>
      </c>
      <c r="DE29" s="679"/>
      <c r="DF29" s="679"/>
      <c r="DG29" s="679"/>
      <c r="DH29" s="679"/>
      <c r="DI29" s="679"/>
      <c r="DJ29" s="679"/>
      <c r="DK29" s="680"/>
      <c r="DL29" s="654">
        <v>250870</v>
      </c>
      <c r="DM29" s="679"/>
      <c r="DN29" s="679"/>
      <c r="DO29" s="679"/>
      <c r="DP29" s="679"/>
      <c r="DQ29" s="679"/>
      <c r="DR29" s="679"/>
      <c r="DS29" s="679"/>
      <c r="DT29" s="679"/>
      <c r="DU29" s="679"/>
      <c r="DV29" s="680"/>
      <c r="DW29" s="650">
        <v>12.3</v>
      </c>
      <c r="DX29" s="681"/>
      <c r="DY29" s="681"/>
      <c r="DZ29" s="681"/>
      <c r="EA29" s="681"/>
      <c r="EB29" s="681"/>
      <c r="EC29" s="682"/>
    </row>
    <row r="30" spans="2:133" ht="11.25" customHeight="1" x14ac:dyDescent="0.15">
      <c r="B30" s="642" t="s">
        <v>311</v>
      </c>
      <c r="C30" s="643"/>
      <c r="D30" s="643"/>
      <c r="E30" s="643"/>
      <c r="F30" s="643"/>
      <c r="G30" s="643"/>
      <c r="H30" s="643"/>
      <c r="I30" s="643"/>
      <c r="J30" s="643"/>
      <c r="K30" s="643"/>
      <c r="L30" s="643"/>
      <c r="M30" s="643"/>
      <c r="N30" s="643"/>
      <c r="O30" s="643"/>
      <c r="P30" s="643"/>
      <c r="Q30" s="644"/>
      <c r="R30" s="645">
        <v>6828</v>
      </c>
      <c r="S30" s="646"/>
      <c r="T30" s="646"/>
      <c r="U30" s="646"/>
      <c r="V30" s="646"/>
      <c r="W30" s="646"/>
      <c r="X30" s="646"/>
      <c r="Y30" s="647"/>
      <c r="Z30" s="648">
        <v>0.2</v>
      </c>
      <c r="AA30" s="648"/>
      <c r="AB30" s="648"/>
      <c r="AC30" s="648"/>
      <c r="AD30" s="649" t="s">
        <v>139</v>
      </c>
      <c r="AE30" s="649"/>
      <c r="AF30" s="649"/>
      <c r="AG30" s="649"/>
      <c r="AH30" s="649"/>
      <c r="AI30" s="649"/>
      <c r="AJ30" s="649"/>
      <c r="AK30" s="649"/>
      <c r="AL30" s="650" t="s">
        <v>139</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312</v>
      </c>
      <c r="BH30" s="689"/>
      <c r="BI30" s="689"/>
      <c r="BJ30" s="689"/>
      <c r="BK30" s="689"/>
      <c r="BL30" s="689"/>
      <c r="BM30" s="689"/>
      <c r="BN30" s="689"/>
      <c r="BO30" s="689"/>
      <c r="BP30" s="689"/>
      <c r="BQ30" s="690"/>
      <c r="BR30" s="624" t="s">
        <v>313</v>
      </c>
      <c r="BS30" s="689"/>
      <c r="BT30" s="689"/>
      <c r="BU30" s="689"/>
      <c r="BV30" s="689"/>
      <c r="BW30" s="689"/>
      <c r="BX30" s="689"/>
      <c r="BY30" s="689"/>
      <c r="BZ30" s="689"/>
      <c r="CA30" s="689"/>
      <c r="CB30" s="690"/>
      <c r="CD30" s="693"/>
      <c r="CE30" s="694"/>
      <c r="CF30" s="660" t="s">
        <v>314</v>
      </c>
      <c r="CG30" s="661"/>
      <c r="CH30" s="661"/>
      <c r="CI30" s="661"/>
      <c r="CJ30" s="661"/>
      <c r="CK30" s="661"/>
      <c r="CL30" s="661"/>
      <c r="CM30" s="661"/>
      <c r="CN30" s="661"/>
      <c r="CO30" s="661"/>
      <c r="CP30" s="661"/>
      <c r="CQ30" s="662"/>
      <c r="CR30" s="645">
        <v>236555</v>
      </c>
      <c r="CS30" s="646"/>
      <c r="CT30" s="646"/>
      <c r="CU30" s="646"/>
      <c r="CV30" s="646"/>
      <c r="CW30" s="646"/>
      <c r="CX30" s="646"/>
      <c r="CY30" s="647"/>
      <c r="CZ30" s="650">
        <v>6.5</v>
      </c>
      <c r="DA30" s="681"/>
      <c r="DB30" s="681"/>
      <c r="DC30" s="684"/>
      <c r="DD30" s="654">
        <v>236555</v>
      </c>
      <c r="DE30" s="646"/>
      <c r="DF30" s="646"/>
      <c r="DG30" s="646"/>
      <c r="DH30" s="646"/>
      <c r="DI30" s="646"/>
      <c r="DJ30" s="646"/>
      <c r="DK30" s="647"/>
      <c r="DL30" s="654">
        <v>236555</v>
      </c>
      <c r="DM30" s="646"/>
      <c r="DN30" s="646"/>
      <c r="DO30" s="646"/>
      <c r="DP30" s="646"/>
      <c r="DQ30" s="646"/>
      <c r="DR30" s="646"/>
      <c r="DS30" s="646"/>
      <c r="DT30" s="646"/>
      <c r="DU30" s="646"/>
      <c r="DV30" s="647"/>
      <c r="DW30" s="650">
        <v>11.6</v>
      </c>
      <c r="DX30" s="681"/>
      <c r="DY30" s="681"/>
      <c r="DZ30" s="681"/>
      <c r="EA30" s="681"/>
      <c r="EB30" s="681"/>
      <c r="EC30" s="682"/>
    </row>
    <row r="31" spans="2:133" ht="11.25" customHeight="1" x14ac:dyDescent="0.15">
      <c r="B31" s="642" t="s">
        <v>315</v>
      </c>
      <c r="C31" s="643"/>
      <c r="D31" s="643"/>
      <c r="E31" s="643"/>
      <c r="F31" s="643"/>
      <c r="G31" s="643"/>
      <c r="H31" s="643"/>
      <c r="I31" s="643"/>
      <c r="J31" s="643"/>
      <c r="K31" s="643"/>
      <c r="L31" s="643"/>
      <c r="M31" s="643"/>
      <c r="N31" s="643"/>
      <c r="O31" s="643"/>
      <c r="P31" s="643"/>
      <c r="Q31" s="644"/>
      <c r="R31" s="645">
        <v>510851</v>
      </c>
      <c r="S31" s="646"/>
      <c r="T31" s="646"/>
      <c r="U31" s="646"/>
      <c r="V31" s="646"/>
      <c r="W31" s="646"/>
      <c r="X31" s="646"/>
      <c r="Y31" s="647"/>
      <c r="Z31" s="648">
        <v>12.7</v>
      </c>
      <c r="AA31" s="648"/>
      <c r="AB31" s="648"/>
      <c r="AC31" s="648"/>
      <c r="AD31" s="649" t="s">
        <v>239</v>
      </c>
      <c r="AE31" s="649"/>
      <c r="AF31" s="649"/>
      <c r="AG31" s="649"/>
      <c r="AH31" s="649"/>
      <c r="AI31" s="649"/>
      <c r="AJ31" s="649"/>
      <c r="AK31" s="649"/>
      <c r="AL31" s="650" t="s">
        <v>139</v>
      </c>
      <c r="AM31" s="651"/>
      <c r="AN31" s="651"/>
      <c r="AO31" s="652"/>
      <c r="AP31" s="702" t="s">
        <v>316</v>
      </c>
      <c r="AQ31" s="703"/>
      <c r="AR31" s="703"/>
      <c r="AS31" s="703"/>
      <c r="AT31" s="708" t="s">
        <v>317</v>
      </c>
      <c r="AU31" s="231"/>
      <c r="AV31" s="231"/>
      <c r="AW31" s="231"/>
      <c r="AX31" s="631" t="s">
        <v>192</v>
      </c>
      <c r="AY31" s="632"/>
      <c r="AZ31" s="632"/>
      <c r="BA31" s="632"/>
      <c r="BB31" s="632"/>
      <c r="BC31" s="632"/>
      <c r="BD31" s="632"/>
      <c r="BE31" s="632"/>
      <c r="BF31" s="633"/>
      <c r="BG31" s="701">
        <v>99.7</v>
      </c>
      <c r="BH31" s="697"/>
      <c r="BI31" s="697"/>
      <c r="BJ31" s="697"/>
      <c r="BK31" s="697"/>
      <c r="BL31" s="697"/>
      <c r="BM31" s="640">
        <v>98.8</v>
      </c>
      <c r="BN31" s="697"/>
      <c r="BO31" s="697"/>
      <c r="BP31" s="697"/>
      <c r="BQ31" s="698"/>
      <c r="BR31" s="701">
        <v>99.8</v>
      </c>
      <c r="BS31" s="697"/>
      <c r="BT31" s="697"/>
      <c r="BU31" s="697"/>
      <c r="BV31" s="697"/>
      <c r="BW31" s="697"/>
      <c r="BX31" s="640">
        <v>98.8</v>
      </c>
      <c r="BY31" s="697"/>
      <c r="BZ31" s="697"/>
      <c r="CA31" s="697"/>
      <c r="CB31" s="698"/>
      <c r="CD31" s="693"/>
      <c r="CE31" s="694"/>
      <c r="CF31" s="660" t="s">
        <v>318</v>
      </c>
      <c r="CG31" s="661"/>
      <c r="CH31" s="661"/>
      <c r="CI31" s="661"/>
      <c r="CJ31" s="661"/>
      <c r="CK31" s="661"/>
      <c r="CL31" s="661"/>
      <c r="CM31" s="661"/>
      <c r="CN31" s="661"/>
      <c r="CO31" s="661"/>
      <c r="CP31" s="661"/>
      <c r="CQ31" s="662"/>
      <c r="CR31" s="645">
        <v>14315</v>
      </c>
      <c r="CS31" s="679"/>
      <c r="CT31" s="679"/>
      <c r="CU31" s="679"/>
      <c r="CV31" s="679"/>
      <c r="CW31" s="679"/>
      <c r="CX31" s="679"/>
      <c r="CY31" s="680"/>
      <c r="CZ31" s="650">
        <v>0.4</v>
      </c>
      <c r="DA31" s="681"/>
      <c r="DB31" s="681"/>
      <c r="DC31" s="684"/>
      <c r="DD31" s="654">
        <v>14315</v>
      </c>
      <c r="DE31" s="679"/>
      <c r="DF31" s="679"/>
      <c r="DG31" s="679"/>
      <c r="DH31" s="679"/>
      <c r="DI31" s="679"/>
      <c r="DJ31" s="679"/>
      <c r="DK31" s="680"/>
      <c r="DL31" s="654">
        <v>14315</v>
      </c>
      <c r="DM31" s="679"/>
      <c r="DN31" s="679"/>
      <c r="DO31" s="679"/>
      <c r="DP31" s="679"/>
      <c r="DQ31" s="679"/>
      <c r="DR31" s="679"/>
      <c r="DS31" s="679"/>
      <c r="DT31" s="679"/>
      <c r="DU31" s="679"/>
      <c r="DV31" s="680"/>
      <c r="DW31" s="650">
        <v>0.7</v>
      </c>
      <c r="DX31" s="681"/>
      <c r="DY31" s="681"/>
      <c r="DZ31" s="681"/>
      <c r="EA31" s="681"/>
      <c r="EB31" s="681"/>
      <c r="EC31" s="682"/>
    </row>
    <row r="32" spans="2:133" ht="11.25" customHeight="1" x14ac:dyDescent="0.15">
      <c r="B32" s="712" t="s">
        <v>319</v>
      </c>
      <c r="C32" s="713"/>
      <c r="D32" s="713"/>
      <c r="E32" s="713"/>
      <c r="F32" s="713"/>
      <c r="G32" s="713"/>
      <c r="H32" s="713"/>
      <c r="I32" s="713"/>
      <c r="J32" s="713"/>
      <c r="K32" s="713"/>
      <c r="L32" s="713"/>
      <c r="M32" s="713"/>
      <c r="N32" s="713"/>
      <c r="O32" s="713"/>
      <c r="P32" s="713"/>
      <c r="Q32" s="714"/>
      <c r="R32" s="645" t="s">
        <v>239</v>
      </c>
      <c r="S32" s="646"/>
      <c r="T32" s="646"/>
      <c r="U32" s="646"/>
      <c r="V32" s="646"/>
      <c r="W32" s="646"/>
      <c r="X32" s="646"/>
      <c r="Y32" s="647"/>
      <c r="Z32" s="648" t="s">
        <v>139</v>
      </c>
      <c r="AA32" s="648"/>
      <c r="AB32" s="648"/>
      <c r="AC32" s="648"/>
      <c r="AD32" s="649" t="s">
        <v>139</v>
      </c>
      <c r="AE32" s="649"/>
      <c r="AF32" s="649"/>
      <c r="AG32" s="649"/>
      <c r="AH32" s="649"/>
      <c r="AI32" s="649"/>
      <c r="AJ32" s="649"/>
      <c r="AK32" s="649"/>
      <c r="AL32" s="650" t="s">
        <v>139</v>
      </c>
      <c r="AM32" s="651"/>
      <c r="AN32" s="651"/>
      <c r="AO32" s="652"/>
      <c r="AP32" s="704"/>
      <c r="AQ32" s="705"/>
      <c r="AR32" s="705"/>
      <c r="AS32" s="705"/>
      <c r="AT32" s="709"/>
      <c r="AU32" s="230" t="s">
        <v>320</v>
      </c>
      <c r="AV32" s="230"/>
      <c r="AW32" s="230"/>
      <c r="AX32" s="642" t="s">
        <v>321</v>
      </c>
      <c r="AY32" s="643"/>
      <c r="AZ32" s="643"/>
      <c r="BA32" s="643"/>
      <c r="BB32" s="643"/>
      <c r="BC32" s="643"/>
      <c r="BD32" s="643"/>
      <c r="BE32" s="643"/>
      <c r="BF32" s="644"/>
      <c r="BG32" s="711">
        <v>99.9</v>
      </c>
      <c r="BH32" s="679"/>
      <c r="BI32" s="679"/>
      <c r="BJ32" s="679"/>
      <c r="BK32" s="679"/>
      <c r="BL32" s="679"/>
      <c r="BM32" s="651">
        <v>99.3</v>
      </c>
      <c r="BN32" s="699"/>
      <c r="BO32" s="699"/>
      <c r="BP32" s="699"/>
      <c r="BQ32" s="700"/>
      <c r="BR32" s="711">
        <v>99.9</v>
      </c>
      <c r="BS32" s="679"/>
      <c r="BT32" s="679"/>
      <c r="BU32" s="679"/>
      <c r="BV32" s="679"/>
      <c r="BW32" s="679"/>
      <c r="BX32" s="651">
        <v>99.1</v>
      </c>
      <c r="BY32" s="699"/>
      <c r="BZ32" s="699"/>
      <c r="CA32" s="699"/>
      <c r="CB32" s="700"/>
      <c r="CD32" s="695"/>
      <c r="CE32" s="696"/>
      <c r="CF32" s="660" t="s">
        <v>322</v>
      </c>
      <c r="CG32" s="661"/>
      <c r="CH32" s="661"/>
      <c r="CI32" s="661"/>
      <c r="CJ32" s="661"/>
      <c r="CK32" s="661"/>
      <c r="CL32" s="661"/>
      <c r="CM32" s="661"/>
      <c r="CN32" s="661"/>
      <c r="CO32" s="661"/>
      <c r="CP32" s="661"/>
      <c r="CQ32" s="662"/>
      <c r="CR32" s="645">
        <v>251</v>
      </c>
      <c r="CS32" s="646"/>
      <c r="CT32" s="646"/>
      <c r="CU32" s="646"/>
      <c r="CV32" s="646"/>
      <c r="CW32" s="646"/>
      <c r="CX32" s="646"/>
      <c r="CY32" s="647"/>
      <c r="CZ32" s="650">
        <v>0</v>
      </c>
      <c r="DA32" s="681"/>
      <c r="DB32" s="681"/>
      <c r="DC32" s="684"/>
      <c r="DD32" s="654">
        <v>251</v>
      </c>
      <c r="DE32" s="646"/>
      <c r="DF32" s="646"/>
      <c r="DG32" s="646"/>
      <c r="DH32" s="646"/>
      <c r="DI32" s="646"/>
      <c r="DJ32" s="646"/>
      <c r="DK32" s="647"/>
      <c r="DL32" s="654">
        <v>251</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323</v>
      </c>
      <c r="C33" s="643"/>
      <c r="D33" s="643"/>
      <c r="E33" s="643"/>
      <c r="F33" s="643"/>
      <c r="G33" s="643"/>
      <c r="H33" s="643"/>
      <c r="I33" s="643"/>
      <c r="J33" s="643"/>
      <c r="K33" s="643"/>
      <c r="L33" s="643"/>
      <c r="M33" s="643"/>
      <c r="N33" s="643"/>
      <c r="O33" s="643"/>
      <c r="P33" s="643"/>
      <c r="Q33" s="644"/>
      <c r="R33" s="645">
        <v>241885</v>
      </c>
      <c r="S33" s="646"/>
      <c r="T33" s="646"/>
      <c r="U33" s="646"/>
      <c r="V33" s="646"/>
      <c r="W33" s="646"/>
      <c r="X33" s="646"/>
      <c r="Y33" s="647"/>
      <c r="Z33" s="648">
        <v>6</v>
      </c>
      <c r="AA33" s="648"/>
      <c r="AB33" s="648"/>
      <c r="AC33" s="648"/>
      <c r="AD33" s="649" t="s">
        <v>239</v>
      </c>
      <c r="AE33" s="649"/>
      <c r="AF33" s="649"/>
      <c r="AG33" s="649"/>
      <c r="AH33" s="649"/>
      <c r="AI33" s="649"/>
      <c r="AJ33" s="649"/>
      <c r="AK33" s="649"/>
      <c r="AL33" s="650" t="s">
        <v>139</v>
      </c>
      <c r="AM33" s="651"/>
      <c r="AN33" s="651"/>
      <c r="AO33" s="652"/>
      <c r="AP33" s="706"/>
      <c r="AQ33" s="707"/>
      <c r="AR33" s="707"/>
      <c r="AS33" s="707"/>
      <c r="AT33" s="710"/>
      <c r="AU33" s="232"/>
      <c r="AV33" s="232"/>
      <c r="AW33" s="232"/>
      <c r="AX33" s="686" t="s">
        <v>324</v>
      </c>
      <c r="AY33" s="687"/>
      <c r="AZ33" s="687"/>
      <c r="BA33" s="687"/>
      <c r="BB33" s="687"/>
      <c r="BC33" s="687"/>
      <c r="BD33" s="687"/>
      <c r="BE33" s="687"/>
      <c r="BF33" s="688"/>
      <c r="BG33" s="715">
        <v>99.1</v>
      </c>
      <c r="BH33" s="716"/>
      <c r="BI33" s="716"/>
      <c r="BJ33" s="716"/>
      <c r="BK33" s="716"/>
      <c r="BL33" s="716"/>
      <c r="BM33" s="717">
        <v>97.4</v>
      </c>
      <c r="BN33" s="716"/>
      <c r="BO33" s="716"/>
      <c r="BP33" s="716"/>
      <c r="BQ33" s="718"/>
      <c r="BR33" s="715">
        <v>99.7</v>
      </c>
      <c r="BS33" s="716"/>
      <c r="BT33" s="716"/>
      <c r="BU33" s="716"/>
      <c r="BV33" s="716"/>
      <c r="BW33" s="716"/>
      <c r="BX33" s="717">
        <v>97.7</v>
      </c>
      <c r="BY33" s="716"/>
      <c r="BZ33" s="716"/>
      <c r="CA33" s="716"/>
      <c r="CB33" s="718"/>
      <c r="CD33" s="660" t="s">
        <v>325</v>
      </c>
      <c r="CE33" s="661"/>
      <c r="CF33" s="661"/>
      <c r="CG33" s="661"/>
      <c r="CH33" s="661"/>
      <c r="CI33" s="661"/>
      <c r="CJ33" s="661"/>
      <c r="CK33" s="661"/>
      <c r="CL33" s="661"/>
      <c r="CM33" s="661"/>
      <c r="CN33" s="661"/>
      <c r="CO33" s="661"/>
      <c r="CP33" s="661"/>
      <c r="CQ33" s="662"/>
      <c r="CR33" s="645">
        <v>1751643</v>
      </c>
      <c r="CS33" s="679"/>
      <c r="CT33" s="679"/>
      <c r="CU33" s="679"/>
      <c r="CV33" s="679"/>
      <c r="CW33" s="679"/>
      <c r="CX33" s="679"/>
      <c r="CY33" s="680"/>
      <c r="CZ33" s="650">
        <v>48.2</v>
      </c>
      <c r="DA33" s="681"/>
      <c r="DB33" s="681"/>
      <c r="DC33" s="684"/>
      <c r="DD33" s="654">
        <v>1330805</v>
      </c>
      <c r="DE33" s="679"/>
      <c r="DF33" s="679"/>
      <c r="DG33" s="679"/>
      <c r="DH33" s="679"/>
      <c r="DI33" s="679"/>
      <c r="DJ33" s="679"/>
      <c r="DK33" s="680"/>
      <c r="DL33" s="654">
        <v>911156</v>
      </c>
      <c r="DM33" s="679"/>
      <c r="DN33" s="679"/>
      <c r="DO33" s="679"/>
      <c r="DP33" s="679"/>
      <c r="DQ33" s="679"/>
      <c r="DR33" s="679"/>
      <c r="DS33" s="679"/>
      <c r="DT33" s="679"/>
      <c r="DU33" s="679"/>
      <c r="DV33" s="680"/>
      <c r="DW33" s="650">
        <v>44.7</v>
      </c>
      <c r="DX33" s="681"/>
      <c r="DY33" s="681"/>
      <c r="DZ33" s="681"/>
      <c r="EA33" s="681"/>
      <c r="EB33" s="681"/>
      <c r="EC33" s="682"/>
    </row>
    <row r="34" spans="2:133" ht="11.25" customHeight="1" x14ac:dyDescent="0.15">
      <c r="B34" s="642" t="s">
        <v>326</v>
      </c>
      <c r="C34" s="643"/>
      <c r="D34" s="643"/>
      <c r="E34" s="643"/>
      <c r="F34" s="643"/>
      <c r="G34" s="643"/>
      <c r="H34" s="643"/>
      <c r="I34" s="643"/>
      <c r="J34" s="643"/>
      <c r="K34" s="643"/>
      <c r="L34" s="643"/>
      <c r="M34" s="643"/>
      <c r="N34" s="643"/>
      <c r="O34" s="643"/>
      <c r="P34" s="643"/>
      <c r="Q34" s="644"/>
      <c r="R34" s="645">
        <v>93479</v>
      </c>
      <c r="S34" s="646"/>
      <c r="T34" s="646"/>
      <c r="U34" s="646"/>
      <c r="V34" s="646"/>
      <c r="W34" s="646"/>
      <c r="X34" s="646"/>
      <c r="Y34" s="647"/>
      <c r="Z34" s="648">
        <v>2.2999999999999998</v>
      </c>
      <c r="AA34" s="648"/>
      <c r="AB34" s="648"/>
      <c r="AC34" s="648"/>
      <c r="AD34" s="649">
        <v>5476</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327</v>
      </c>
      <c r="CE34" s="661"/>
      <c r="CF34" s="661"/>
      <c r="CG34" s="661"/>
      <c r="CH34" s="661"/>
      <c r="CI34" s="661"/>
      <c r="CJ34" s="661"/>
      <c r="CK34" s="661"/>
      <c r="CL34" s="661"/>
      <c r="CM34" s="661"/>
      <c r="CN34" s="661"/>
      <c r="CO34" s="661"/>
      <c r="CP34" s="661"/>
      <c r="CQ34" s="662"/>
      <c r="CR34" s="645">
        <v>850798</v>
      </c>
      <c r="CS34" s="646"/>
      <c r="CT34" s="646"/>
      <c r="CU34" s="646"/>
      <c r="CV34" s="646"/>
      <c r="CW34" s="646"/>
      <c r="CX34" s="646"/>
      <c r="CY34" s="647"/>
      <c r="CZ34" s="650">
        <v>23.4</v>
      </c>
      <c r="DA34" s="681"/>
      <c r="DB34" s="681"/>
      <c r="DC34" s="684"/>
      <c r="DD34" s="654">
        <v>594737</v>
      </c>
      <c r="DE34" s="646"/>
      <c r="DF34" s="646"/>
      <c r="DG34" s="646"/>
      <c r="DH34" s="646"/>
      <c r="DI34" s="646"/>
      <c r="DJ34" s="646"/>
      <c r="DK34" s="647"/>
      <c r="DL34" s="654">
        <v>413510</v>
      </c>
      <c r="DM34" s="646"/>
      <c r="DN34" s="646"/>
      <c r="DO34" s="646"/>
      <c r="DP34" s="646"/>
      <c r="DQ34" s="646"/>
      <c r="DR34" s="646"/>
      <c r="DS34" s="646"/>
      <c r="DT34" s="646"/>
      <c r="DU34" s="646"/>
      <c r="DV34" s="647"/>
      <c r="DW34" s="650">
        <v>20.3</v>
      </c>
      <c r="DX34" s="681"/>
      <c r="DY34" s="681"/>
      <c r="DZ34" s="681"/>
      <c r="EA34" s="681"/>
      <c r="EB34" s="681"/>
      <c r="EC34" s="682"/>
    </row>
    <row r="35" spans="2:133" ht="11.25" customHeight="1" x14ac:dyDescent="0.15">
      <c r="B35" s="642" t="s">
        <v>328</v>
      </c>
      <c r="C35" s="643"/>
      <c r="D35" s="643"/>
      <c r="E35" s="643"/>
      <c r="F35" s="643"/>
      <c r="G35" s="643"/>
      <c r="H35" s="643"/>
      <c r="I35" s="643"/>
      <c r="J35" s="643"/>
      <c r="K35" s="643"/>
      <c r="L35" s="643"/>
      <c r="M35" s="643"/>
      <c r="N35" s="643"/>
      <c r="O35" s="643"/>
      <c r="P35" s="643"/>
      <c r="Q35" s="644"/>
      <c r="R35" s="645">
        <v>48040</v>
      </c>
      <c r="S35" s="646"/>
      <c r="T35" s="646"/>
      <c r="U35" s="646"/>
      <c r="V35" s="646"/>
      <c r="W35" s="646"/>
      <c r="X35" s="646"/>
      <c r="Y35" s="647"/>
      <c r="Z35" s="648">
        <v>1.2</v>
      </c>
      <c r="AA35" s="648"/>
      <c r="AB35" s="648"/>
      <c r="AC35" s="648"/>
      <c r="AD35" s="649" t="s">
        <v>239</v>
      </c>
      <c r="AE35" s="649"/>
      <c r="AF35" s="649"/>
      <c r="AG35" s="649"/>
      <c r="AH35" s="649"/>
      <c r="AI35" s="649"/>
      <c r="AJ35" s="649"/>
      <c r="AK35" s="649"/>
      <c r="AL35" s="650" t="s">
        <v>139</v>
      </c>
      <c r="AM35" s="651"/>
      <c r="AN35" s="651"/>
      <c r="AO35" s="652"/>
      <c r="AP35" s="235"/>
      <c r="AQ35" s="624" t="s">
        <v>329</v>
      </c>
      <c r="AR35" s="625"/>
      <c r="AS35" s="625"/>
      <c r="AT35" s="625"/>
      <c r="AU35" s="625"/>
      <c r="AV35" s="625"/>
      <c r="AW35" s="625"/>
      <c r="AX35" s="625"/>
      <c r="AY35" s="625"/>
      <c r="AZ35" s="625"/>
      <c r="BA35" s="625"/>
      <c r="BB35" s="625"/>
      <c r="BC35" s="625"/>
      <c r="BD35" s="625"/>
      <c r="BE35" s="625"/>
      <c r="BF35" s="626"/>
      <c r="BG35" s="624" t="s">
        <v>330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331</v>
      </c>
      <c r="CE35" s="661"/>
      <c r="CF35" s="661"/>
      <c r="CG35" s="661"/>
      <c r="CH35" s="661"/>
      <c r="CI35" s="661"/>
      <c r="CJ35" s="661"/>
      <c r="CK35" s="661"/>
      <c r="CL35" s="661"/>
      <c r="CM35" s="661"/>
      <c r="CN35" s="661"/>
      <c r="CO35" s="661"/>
      <c r="CP35" s="661"/>
      <c r="CQ35" s="662"/>
      <c r="CR35" s="645">
        <v>25430</v>
      </c>
      <c r="CS35" s="679"/>
      <c r="CT35" s="679"/>
      <c r="CU35" s="679"/>
      <c r="CV35" s="679"/>
      <c r="CW35" s="679"/>
      <c r="CX35" s="679"/>
      <c r="CY35" s="680"/>
      <c r="CZ35" s="650">
        <v>0.7</v>
      </c>
      <c r="DA35" s="681"/>
      <c r="DB35" s="681"/>
      <c r="DC35" s="684"/>
      <c r="DD35" s="654">
        <v>24974</v>
      </c>
      <c r="DE35" s="679"/>
      <c r="DF35" s="679"/>
      <c r="DG35" s="679"/>
      <c r="DH35" s="679"/>
      <c r="DI35" s="679"/>
      <c r="DJ35" s="679"/>
      <c r="DK35" s="680"/>
      <c r="DL35" s="654">
        <v>10175</v>
      </c>
      <c r="DM35" s="679"/>
      <c r="DN35" s="679"/>
      <c r="DO35" s="679"/>
      <c r="DP35" s="679"/>
      <c r="DQ35" s="679"/>
      <c r="DR35" s="679"/>
      <c r="DS35" s="679"/>
      <c r="DT35" s="679"/>
      <c r="DU35" s="679"/>
      <c r="DV35" s="680"/>
      <c r="DW35" s="650">
        <v>0.5</v>
      </c>
      <c r="DX35" s="681"/>
      <c r="DY35" s="681"/>
      <c r="DZ35" s="681"/>
      <c r="EA35" s="681"/>
      <c r="EB35" s="681"/>
      <c r="EC35" s="682"/>
    </row>
    <row r="36" spans="2:133" ht="11.25" customHeight="1" x14ac:dyDescent="0.15">
      <c r="B36" s="642" t="s">
        <v>332</v>
      </c>
      <c r="C36" s="643"/>
      <c r="D36" s="643"/>
      <c r="E36" s="643"/>
      <c r="F36" s="643"/>
      <c r="G36" s="643"/>
      <c r="H36" s="643"/>
      <c r="I36" s="643"/>
      <c r="J36" s="643"/>
      <c r="K36" s="643"/>
      <c r="L36" s="643"/>
      <c r="M36" s="643"/>
      <c r="N36" s="643"/>
      <c r="O36" s="643"/>
      <c r="P36" s="643"/>
      <c r="Q36" s="644"/>
      <c r="R36" s="645">
        <v>7500</v>
      </c>
      <c r="S36" s="646"/>
      <c r="T36" s="646"/>
      <c r="U36" s="646"/>
      <c r="V36" s="646"/>
      <c r="W36" s="646"/>
      <c r="X36" s="646"/>
      <c r="Y36" s="647"/>
      <c r="Z36" s="648">
        <v>0.2</v>
      </c>
      <c r="AA36" s="648"/>
      <c r="AB36" s="648"/>
      <c r="AC36" s="648"/>
      <c r="AD36" s="649" t="s">
        <v>139</v>
      </c>
      <c r="AE36" s="649"/>
      <c r="AF36" s="649"/>
      <c r="AG36" s="649"/>
      <c r="AH36" s="649"/>
      <c r="AI36" s="649"/>
      <c r="AJ36" s="649"/>
      <c r="AK36" s="649"/>
      <c r="AL36" s="650" t="s">
        <v>139</v>
      </c>
      <c r="AM36" s="651"/>
      <c r="AN36" s="651"/>
      <c r="AO36" s="652"/>
      <c r="AP36" s="235"/>
      <c r="AQ36" s="719" t="s">
        <v>333</v>
      </c>
      <c r="AR36" s="720"/>
      <c r="AS36" s="720"/>
      <c r="AT36" s="720"/>
      <c r="AU36" s="720"/>
      <c r="AV36" s="720"/>
      <c r="AW36" s="720"/>
      <c r="AX36" s="720"/>
      <c r="AY36" s="721"/>
      <c r="AZ36" s="634">
        <v>442601</v>
      </c>
      <c r="BA36" s="635"/>
      <c r="BB36" s="635"/>
      <c r="BC36" s="635"/>
      <c r="BD36" s="635"/>
      <c r="BE36" s="635"/>
      <c r="BF36" s="722"/>
      <c r="BG36" s="656" t="s">
        <v>334</v>
      </c>
      <c r="BH36" s="657"/>
      <c r="BI36" s="657"/>
      <c r="BJ36" s="657"/>
      <c r="BK36" s="657"/>
      <c r="BL36" s="657"/>
      <c r="BM36" s="657"/>
      <c r="BN36" s="657"/>
      <c r="BO36" s="657"/>
      <c r="BP36" s="657"/>
      <c r="BQ36" s="657"/>
      <c r="BR36" s="657"/>
      <c r="BS36" s="657"/>
      <c r="BT36" s="657"/>
      <c r="BU36" s="658"/>
      <c r="BV36" s="634">
        <v>-20706</v>
      </c>
      <c r="BW36" s="635"/>
      <c r="BX36" s="635"/>
      <c r="BY36" s="635"/>
      <c r="BZ36" s="635"/>
      <c r="CA36" s="635"/>
      <c r="CB36" s="722"/>
      <c r="CD36" s="660" t="s">
        <v>335</v>
      </c>
      <c r="CE36" s="661"/>
      <c r="CF36" s="661"/>
      <c r="CG36" s="661"/>
      <c r="CH36" s="661"/>
      <c r="CI36" s="661"/>
      <c r="CJ36" s="661"/>
      <c r="CK36" s="661"/>
      <c r="CL36" s="661"/>
      <c r="CM36" s="661"/>
      <c r="CN36" s="661"/>
      <c r="CO36" s="661"/>
      <c r="CP36" s="661"/>
      <c r="CQ36" s="662"/>
      <c r="CR36" s="645">
        <v>547193</v>
      </c>
      <c r="CS36" s="646"/>
      <c r="CT36" s="646"/>
      <c r="CU36" s="646"/>
      <c r="CV36" s="646"/>
      <c r="CW36" s="646"/>
      <c r="CX36" s="646"/>
      <c r="CY36" s="647"/>
      <c r="CZ36" s="650">
        <v>15</v>
      </c>
      <c r="DA36" s="681"/>
      <c r="DB36" s="681"/>
      <c r="DC36" s="684"/>
      <c r="DD36" s="654">
        <v>449282</v>
      </c>
      <c r="DE36" s="646"/>
      <c r="DF36" s="646"/>
      <c r="DG36" s="646"/>
      <c r="DH36" s="646"/>
      <c r="DI36" s="646"/>
      <c r="DJ36" s="646"/>
      <c r="DK36" s="647"/>
      <c r="DL36" s="654">
        <v>275824</v>
      </c>
      <c r="DM36" s="646"/>
      <c r="DN36" s="646"/>
      <c r="DO36" s="646"/>
      <c r="DP36" s="646"/>
      <c r="DQ36" s="646"/>
      <c r="DR36" s="646"/>
      <c r="DS36" s="646"/>
      <c r="DT36" s="646"/>
      <c r="DU36" s="646"/>
      <c r="DV36" s="647"/>
      <c r="DW36" s="650">
        <v>13.5</v>
      </c>
      <c r="DX36" s="681"/>
      <c r="DY36" s="681"/>
      <c r="DZ36" s="681"/>
      <c r="EA36" s="681"/>
      <c r="EB36" s="681"/>
      <c r="EC36" s="682"/>
    </row>
    <row r="37" spans="2:133" ht="11.25" customHeight="1" x14ac:dyDescent="0.15">
      <c r="B37" s="642" t="s">
        <v>336</v>
      </c>
      <c r="C37" s="643"/>
      <c r="D37" s="643"/>
      <c r="E37" s="643"/>
      <c r="F37" s="643"/>
      <c r="G37" s="643"/>
      <c r="H37" s="643"/>
      <c r="I37" s="643"/>
      <c r="J37" s="643"/>
      <c r="K37" s="643"/>
      <c r="L37" s="643"/>
      <c r="M37" s="643"/>
      <c r="N37" s="643"/>
      <c r="O37" s="643"/>
      <c r="P37" s="643"/>
      <c r="Q37" s="644"/>
      <c r="R37" s="645">
        <v>436605</v>
      </c>
      <c r="S37" s="646"/>
      <c r="T37" s="646"/>
      <c r="U37" s="646"/>
      <c r="V37" s="646"/>
      <c r="W37" s="646"/>
      <c r="X37" s="646"/>
      <c r="Y37" s="647"/>
      <c r="Z37" s="648">
        <v>10.9</v>
      </c>
      <c r="AA37" s="648"/>
      <c r="AB37" s="648"/>
      <c r="AC37" s="648"/>
      <c r="AD37" s="649" t="s">
        <v>239</v>
      </c>
      <c r="AE37" s="649"/>
      <c r="AF37" s="649"/>
      <c r="AG37" s="649"/>
      <c r="AH37" s="649"/>
      <c r="AI37" s="649"/>
      <c r="AJ37" s="649"/>
      <c r="AK37" s="649"/>
      <c r="AL37" s="650" t="s">
        <v>239</v>
      </c>
      <c r="AM37" s="651"/>
      <c r="AN37" s="651"/>
      <c r="AO37" s="652"/>
      <c r="AQ37" s="723" t="s">
        <v>337</v>
      </c>
      <c r="AR37" s="724"/>
      <c r="AS37" s="724"/>
      <c r="AT37" s="724"/>
      <c r="AU37" s="724"/>
      <c r="AV37" s="724"/>
      <c r="AW37" s="724"/>
      <c r="AX37" s="724"/>
      <c r="AY37" s="725"/>
      <c r="AZ37" s="645">
        <v>160240</v>
      </c>
      <c r="BA37" s="646"/>
      <c r="BB37" s="646"/>
      <c r="BC37" s="646"/>
      <c r="BD37" s="679"/>
      <c r="BE37" s="679"/>
      <c r="BF37" s="700"/>
      <c r="BG37" s="660" t="s">
        <v>338</v>
      </c>
      <c r="BH37" s="661"/>
      <c r="BI37" s="661"/>
      <c r="BJ37" s="661"/>
      <c r="BK37" s="661"/>
      <c r="BL37" s="661"/>
      <c r="BM37" s="661"/>
      <c r="BN37" s="661"/>
      <c r="BO37" s="661"/>
      <c r="BP37" s="661"/>
      <c r="BQ37" s="661"/>
      <c r="BR37" s="661"/>
      <c r="BS37" s="661"/>
      <c r="BT37" s="661"/>
      <c r="BU37" s="662"/>
      <c r="BV37" s="645">
        <v>-28619</v>
      </c>
      <c r="BW37" s="646"/>
      <c r="BX37" s="646"/>
      <c r="BY37" s="646"/>
      <c r="BZ37" s="646"/>
      <c r="CA37" s="646"/>
      <c r="CB37" s="655"/>
      <c r="CD37" s="660" t="s">
        <v>339</v>
      </c>
      <c r="CE37" s="661"/>
      <c r="CF37" s="661"/>
      <c r="CG37" s="661"/>
      <c r="CH37" s="661"/>
      <c r="CI37" s="661"/>
      <c r="CJ37" s="661"/>
      <c r="CK37" s="661"/>
      <c r="CL37" s="661"/>
      <c r="CM37" s="661"/>
      <c r="CN37" s="661"/>
      <c r="CO37" s="661"/>
      <c r="CP37" s="661"/>
      <c r="CQ37" s="662"/>
      <c r="CR37" s="645">
        <v>111061</v>
      </c>
      <c r="CS37" s="679"/>
      <c r="CT37" s="679"/>
      <c r="CU37" s="679"/>
      <c r="CV37" s="679"/>
      <c r="CW37" s="679"/>
      <c r="CX37" s="679"/>
      <c r="CY37" s="680"/>
      <c r="CZ37" s="650">
        <v>3.1</v>
      </c>
      <c r="DA37" s="681"/>
      <c r="DB37" s="681"/>
      <c r="DC37" s="684"/>
      <c r="DD37" s="654">
        <v>111061</v>
      </c>
      <c r="DE37" s="679"/>
      <c r="DF37" s="679"/>
      <c r="DG37" s="679"/>
      <c r="DH37" s="679"/>
      <c r="DI37" s="679"/>
      <c r="DJ37" s="679"/>
      <c r="DK37" s="680"/>
      <c r="DL37" s="654">
        <v>108758</v>
      </c>
      <c r="DM37" s="679"/>
      <c r="DN37" s="679"/>
      <c r="DO37" s="679"/>
      <c r="DP37" s="679"/>
      <c r="DQ37" s="679"/>
      <c r="DR37" s="679"/>
      <c r="DS37" s="679"/>
      <c r="DT37" s="679"/>
      <c r="DU37" s="679"/>
      <c r="DV37" s="680"/>
      <c r="DW37" s="650">
        <v>5.3</v>
      </c>
      <c r="DX37" s="681"/>
      <c r="DY37" s="681"/>
      <c r="DZ37" s="681"/>
      <c r="EA37" s="681"/>
      <c r="EB37" s="681"/>
      <c r="EC37" s="682"/>
    </row>
    <row r="38" spans="2:133" ht="11.25" customHeight="1" x14ac:dyDescent="0.15">
      <c r="B38" s="642" t="s">
        <v>340</v>
      </c>
      <c r="C38" s="643"/>
      <c r="D38" s="643"/>
      <c r="E38" s="643"/>
      <c r="F38" s="643"/>
      <c r="G38" s="643"/>
      <c r="H38" s="643"/>
      <c r="I38" s="643"/>
      <c r="J38" s="643"/>
      <c r="K38" s="643"/>
      <c r="L38" s="643"/>
      <c r="M38" s="643"/>
      <c r="N38" s="643"/>
      <c r="O38" s="643"/>
      <c r="P38" s="643"/>
      <c r="Q38" s="644"/>
      <c r="R38" s="645">
        <v>42192</v>
      </c>
      <c r="S38" s="646"/>
      <c r="T38" s="646"/>
      <c r="U38" s="646"/>
      <c r="V38" s="646"/>
      <c r="W38" s="646"/>
      <c r="X38" s="646"/>
      <c r="Y38" s="647"/>
      <c r="Z38" s="648">
        <v>1.1000000000000001</v>
      </c>
      <c r="AA38" s="648"/>
      <c r="AB38" s="648"/>
      <c r="AC38" s="648"/>
      <c r="AD38" s="649">
        <v>653</v>
      </c>
      <c r="AE38" s="649"/>
      <c r="AF38" s="649"/>
      <c r="AG38" s="649"/>
      <c r="AH38" s="649"/>
      <c r="AI38" s="649"/>
      <c r="AJ38" s="649"/>
      <c r="AK38" s="649"/>
      <c r="AL38" s="650">
        <v>0</v>
      </c>
      <c r="AM38" s="651"/>
      <c r="AN38" s="651"/>
      <c r="AO38" s="652"/>
      <c r="AQ38" s="723" t="s">
        <v>341</v>
      </c>
      <c r="AR38" s="724"/>
      <c r="AS38" s="724"/>
      <c r="AT38" s="724"/>
      <c r="AU38" s="724"/>
      <c r="AV38" s="724"/>
      <c r="AW38" s="724"/>
      <c r="AX38" s="724"/>
      <c r="AY38" s="725"/>
      <c r="AZ38" s="645">
        <v>1000</v>
      </c>
      <c r="BA38" s="646"/>
      <c r="BB38" s="646"/>
      <c r="BC38" s="646"/>
      <c r="BD38" s="679"/>
      <c r="BE38" s="679"/>
      <c r="BF38" s="700"/>
      <c r="BG38" s="660" t="s">
        <v>342</v>
      </c>
      <c r="BH38" s="661"/>
      <c r="BI38" s="661"/>
      <c r="BJ38" s="661"/>
      <c r="BK38" s="661"/>
      <c r="BL38" s="661"/>
      <c r="BM38" s="661"/>
      <c r="BN38" s="661"/>
      <c r="BO38" s="661"/>
      <c r="BP38" s="661"/>
      <c r="BQ38" s="661"/>
      <c r="BR38" s="661"/>
      <c r="BS38" s="661"/>
      <c r="BT38" s="661"/>
      <c r="BU38" s="662"/>
      <c r="BV38" s="645">
        <v>887</v>
      </c>
      <c r="BW38" s="646"/>
      <c r="BX38" s="646"/>
      <c r="BY38" s="646"/>
      <c r="BZ38" s="646"/>
      <c r="CA38" s="646"/>
      <c r="CB38" s="655"/>
      <c r="CD38" s="660" t="s">
        <v>343</v>
      </c>
      <c r="CE38" s="661"/>
      <c r="CF38" s="661"/>
      <c r="CG38" s="661"/>
      <c r="CH38" s="661"/>
      <c r="CI38" s="661"/>
      <c r="CJ38" s="661"/>
      <c r="CK38" s="661"/>
      <c r="CL38" s="661"/>
      <c r="CM38" s="661"/>
      <c r="CN38" s="661"/>
      <c r="CO38" s="661"/>
      <c r="CP38" s="661"/>
      <c r="CQ38" s="662"/>
      <c r="CR38" s="645">
        <v>281361</v>
      </c>
      <c r="CS38" s="646"/>
      <c r="CT38" s="646"/>
      <c r="CU38" s="646"/>
      <c r="CV38" s="646"/>
      <c r="CW38" s="646"/>
      <c r="CX38" s="646"/>
      <c r="CY38" s="647"/>
      <c r="CZ38" s="650">
        <v>7.7</v>
      </c>
      <c r="DA38" s="681"/>
      <c r="DB38" s="681"/>
      <c r="DC38" s="684"/>
      <c r="DD38" s="654">
        <v>232853</v>
      </c>
      <c r="DE38" s="646"/>
      <c r="DF38" s="646"/>
      <c r="DG38" s="646"/>
      <c r="DH38" s="646"/>
      <c r="DI38" s="646"/>
      <c r="DJ38" s="646"/>
      <c r="DK38" s="647"/>
      <c r="DL38" s="654">
        <v>211647</v>
      </c>
      <c r="DM38" s="646"/>
      <c r="DN38" s="646"/>
      <c r="DO38" s="646"/>
      <c r="DP38" s="646"/>
      <c r="DQ38" s="646"/>
      <c r="DR38" s="646"/>
      <c r="DS38" s="646"/>
      <c r="DT38" s="646"/>
      <c r="DU38" s="646"/>
      <c r="DV38" s="647"/>
      <c r="DW38" s="650">
        <v>10.4</v>
      </c>
      <c r="DX38" s="681"/>
      <c r="DY38" s="681"/>
      <c r="DZ38" s="681"/>
      <c r="EA38" s="681"/>
      <c r="EB38" s="681"/>
      <c r="EC38" s="682"/>
    </row>
    <row r="39" spans="2:133" ht="11.25" customHeight="1" x14ac:dyDescent="0.15">
      <c r="B39" s="642" t="s">
        <v>344</v>
      </c>
      <c r="C39" s="643"/>
      <c r="D39" s="643"/>
      <c r="E39" s="643"/>
      <c r="F39" s="643"/>
      <c r="G39" s="643"/>
      <c r="H39" s="643"/>
      <c r="I39" s="643"/>
      <c r="J39" s="643"/>
      <c r="K39" s="643"/>
      <c r="L39" s="643"/>
      <c r="M39" s="643"/>
      <c r="N39" s="643"/>
      <c r="O39" s="643"/>
      <c r="P39" s="643"/>
      <c r="Q39" s="644"/>
      <c r="R39" s="645">
        <v>305129</v>
      </c>
      <c r="S39" s="646"/>
      <c r="T39" s="646"/>
      <c r="U39" s="646"/>
      <c r="V39" s="646"/>
      <c r="W39" s="646"/>
      <c r="X39" s="646"/>
      <c r="Y39" s="647"/>
      <c r="Z39" s="648">
        <v>7.6</v>
      </c>
      <c r="AA39" s="648"/>
      <c r="AB39" s="648"/>
      <c r="AC39" s="648"/>
      <c r="AD39" s="649" t="s">
        <v>139</v>
      </c>
      <c r="AE39" s="649"/>
      <c r="AF39" s="649"/>
      <c r="AG39" s="649"/>
      <c r="AH39" s="649"/>
      <c r="AI39" s="649"/>
      <c r="AJ39" s="649"/>
      <c r="AK39" s="649"/>
      <c r="AL39" s="650" t="s">
        <v>239</v>
      </c>
      <c r="AM39" s="651"/>
      <c r="AN39" s="651"/>
      <c r="AO39" s="652"/>
      <c r="AQ39" s="723" t="s">
        <v>345</v>
      </c>
      <c r="AR39" s="724"/>
      <c r="AS39" s="724"/>
      <c r="AT39" s="724"/>
      <c r="AU39" s="724"/>
      <c r="AV39" s="724"/>
      <c r="AW39" s="724"/>
      <c r="AX39" s="724"/>
      <c r="AY39" s="725"/>
      <c r="AZ39" s="645" t="s">
        <v>139</v>
      </c>
      <c r="BA39" s="646"/>
      <c r="BB39" s="646"/>
      <c r="BC39" s="646"/>
      <c r="BD39" s="679"/>
      <c r="BE39" s="679"/>
      <c r="BF39" s="700"/>
      <c r="BG39" s="660" t="s">
        <v>346</v>
      </c>
      <c r="BH39" s="661"/>
      <c r="BI39" s="661"/>
      <c r="BJ39" s="661"/>
      <c r="BK39" s="661"/>
      <c r="BL39" s="661"/>
      <c r="BM39" s="661"/>
      <c r="BN39" s="661"/>
      <c r="BO39" s="661"/>
      <c r="BP39" s="661"/>
      <c r="BQ39" s="661"/>
      <c r="BR39" s="661"/>
      <c r="BS39" s="661"/>
      <c r="BT39" s="661"/>
      <c r="BU39" s="662"/>
      <c r="BV39" s="645">
        <v>1547</v>
      </c>
      <c r="BW39" s="646"/>
      <c r="BX39" s="646"/>
      <c r="BY39" s="646"/>
      <c r="BZ39" s="646"/>
      <c r="CA39" s="646"/>
      <c r="CB39" s="655"/>
      <c r="CD39" s="660" t="s">
        <v>347</v>
      </c>
      <c r="CE39" s="661"/>
      <c r="CF39" s="661"/>
      <c r="CG39" s="661"/>
      <c r="CH39" s="661"/>
      <c r="CI39" s="661"/>
      <c r="CJ39" s="661"/>
      <c r="CK39" s="661"/>
      <c r="CL39" s="661"/>
      <c r="CM39" s="661"/>
      <c r="CN39" s="661"/>
      <c r="CO39" s="661"/>
      <c r="CP39" s="661"/>
      <c r="CQ39" s="662"/>
      <c r="CR39" s="645">
        <v>46861</v>
      </c>
      <c r="CS39" s="679"/>
      <c r="CT39" s="679"/>
      <c r="CU39" s="679"/>
      <c r="CV39" s="679"/>
      <c r="CW39" s="679"/>
      <c r="CX39" s="679"/>
      <c r="CY39" s="680"/>
      <c r="CZ39" s="650">
        <v>1.3</v>
      </c>
      <c r="DA39" s="681"/>
      <c r="DB39" s="681"/>
      <c r="DC39" s="684"/>
      <c r="DD39" s="654">
        <v>28959</v>
      </c>
      <c r="DE39" s="679"/>
      <c r="DF39" s="679"/>
      <c r="DG39" s="679"/>
      <c r="DH39" s="679"/>
      <c r="DI39" s="679"/>
      <c r="DJ39" s="679"/>
      <c r="DK39" s="680"/>
      <c r="DL39" s="654" t="s">
        <v>139</v>
      </c>
      <c r="DM39" s="679"/>
      <c r="DN39" s="679"/>
      <c r="DO39" s="679"/>
      <c r="DP39" s="679"/>
      <c r="DQ39" s="679"/>
      <c r="DR39" s="679"/>
      <c r="DS39" s="679"/>
      <c r="DT39" s="679"/>
      <c r="DU39" s="679"/>
      <c r="DV39" s="680"/>
      <c r="DW39" s="650" t="s">
        <v>239</v>
      </c>
      <c r="DX39" s="681"/>
      <c r="DY39" s="681"/>
      <c r="DZ39" s="681"/>
      <c r="EA39" s="681"/>
      <c r="EB39" s="681"/>
      <c r="EC39" s="682"/>
    </row>
    <row r="40" spans="2:133" ht="11.25" customHeight="1" x14ac:dyDescent="0.15">
      <c r="B40" s="642" t="s">
        <v>348</v>
      </c>
      <c r="C40" s="643"/>
      <c r="D40" s="643"/>
      <c r="E40" s="643"/>
      <c r="F40" s="643"/>
      <c r="G40" s="643"/>
      <c r="H40" s="643"/>
      <c r="I40" s="643"/>
      <c r="J40" s="643"/>
      <c r="K40" s="643"/>
      <c r="L40" s="643"/>
      <c r="M40" s="643"/>
      <c r="N40" s="643"/>
      <c r="O40" s="643"/>
      <c r="P40" s="643"/>
      <c r="Q40" s="644"/>
      <c r="R40" s="645" t="s">
        <v>239</v>
      </c>
      <c r="S40" s="646"/>
      <c r="T40" s="646"/>
      <c r="U40" s="646"/>
      <c r="V40" s="646"/>
      <c r="W40" s="646"/>
      <c r="X40" s="646"/>
      <c r="Y40" s="647"/>
      <c r="Z40" s="648" t="s">
        <v>139</v>
      </c>
      <c r="AA40" s="648"/>
      <c r="AB40" s="648"/>
      <c r="AC40" s="648"/>
      <c r="AD40" s="649" t="s">
        <v>139</v>
      </c>
      <c r="AE40" s="649"/>
      <c r="AF40" s="649"/>
      <c r="AG40" s="649"/>
      <c r="AH40" s="649"/>
      <c r="AI40" s="649"/>
      <c r="AJ40" s="649"/>
      <c r="AK40" s="649"/>
      <c r="AL40" s="650" t="s">
        <v>139</v>
      </c>
      <c r="AM40" s="651"/>
      <c r="AN40" s="651"/>
      <c r="AO40" s="652"/>
      <c r="AQ40" s="723" t="s">
        <v>349</v>
      </c>
      <c r="AR40" s="724"/>
      <c r="AS40" s="724"/>
      <c r="AT40" s="724"/>
      <c r="AU40" s="724"/>
      <c r="AV40" s="724"/>
      <c r="AW40" s="724"/>
      <c r="AX40" s="724"/>
      <c r="AY40" s="725"/>
      <c r="AZ40" s="645" t="s">
        <v>239</v>
      </c>
      <c r="BA40" s="646"/>
      <c r="BB40" s="646"/>
      <c r="BC40" s="646"/>
      <c r="BD40" s="679"/>
      <c r="BE40" s="679"/>
      <c r="BF40" s="700"/>
      <c r="BG40" s="726" t="s">
        <v>350</v>
      </c>
      <c r="BH40" s="727"/>
      <c r="BI40" s="727"/>
      <c r="BJ40" s="727"/>
      <c r="BK40" s="727"/>
      <c r="BL40" s="236"/>
      <c r="BM40" s="661" t="s">
        <v>351</v>
      </c>
      <c r="BN40" s="661"/>
      <c r="BO40" s="661"/>
      <c r="BP40" s="661"/>
      <c r="BQ40" s="661"/>
      <c r="BR40" s="661"/>
      <c r="BS40" s="661"/>
      <c r="BT40" s="661"/>
      <c r="BU40" s="662"/>
      <c r="BV40" s="645">
        <v>104</v>
      </c>
      <c r="BW40" s="646"/>
      <c r="BX40" s="646"/>
      <c r="BY40" s="646"/>
      <c r="BZ40" s="646"/>
      <c r="CA40" s="646"/>
      <c r="CB40" s="655"/>
      <c r="CD40" s="660" t="s">
        <v>352</v>
      </c>
      <c r="CE40" s="661"/>
      <c r="CF40" s="661"/>
      <c r="CG40" s="661"/>
      <c r="CH40" s="661"/>
      <c r="CI40" s="661"/>
      <c r="CJ40" s="661"/>
      <c r="CK40" s="661"/>
      <c r="CL40" s="661"/>
      <c r="CM40" s="661"/>
      <c r="CN40" s="661"/>
      <c r="CO40" s="661"/>
      <c r="CP40" s="661"/>
      <c r="CQ40" s="662"/>
      <c r="CR40" s="645" t="s">
        <v>139</v>
      </c>
      <c r="CS40" s="646"/>
      <c r="CT40" s="646"/>
      <c r="CU40" s="646"/>
      <c r="CV40" s="646"/>
      <c r="CW40" s="646"/>
      <c r="CX40" s="646"/>
      <c r="CY40" s="647"/>
      <c r="CZ40" s="650" t="s">
        <v>239</v>
      </c>
      <c r="DA40" s="681"/>
      <c r="DB40" s="681"/>
      <c r="DC40" s="684"/>
      <c r="DD40" s="654" t="s">
        <v>239</v>
      </c>
      <c r="DE40" s="646"/>
      <c r="DF40" s="646"/>
      <c r="DG40" s="646"/>
      <c r="DH40" s="646"/>
      <c r="DI40" s="646"/>
      <c r="DJ40" s="646"/>
      <c r="DK40" s="647"/>
      <c r="DL40" s="654" t="s">
        <v>139</v>
      </c>
      <c r="DM40" s="646"/>
      <c r="DN40" s="646"/>
      <c r="DO40" s="646"/>
      <c r="DP40" s="646"/>
      <c r="DQ40" s="646"/>
      <c r="DR40" s="646"/>
      <c r="DS40" s="646"/>
      <c r="DT40" s="646"/>
      <c r="DU40" s="646"/>
      <c r="DV40" s="647"/>
      <c r="DW40" s="650" t="s">
        <v>139</v>
      </c>
      <c r="DX40" s="681"/>
      <c r="DY40" s="681"/>
      <c r="DZ40" s="681"/>
      <c r="EA40" s="681"/>
      <c r="EB40" s="681"/>
      <c r="EC40" s="682"/>
    </row>
    <row r="41" spans="2:133" ht="11.25" customHeight="1" x14ac:dyDescent="0.15">
      <c r="B41" s="642" t="s">
        <v>353</v>
      </c>
      <c r="C41" s="643"/>
      <c r="D41" s="643"/>
      <c r="E41" s="643"/>
      <c r="F41" s="643"/>
      <c r="G41" s="643"/>
      <c r="H41" s="643"/>
      <c r="I41" s="643"/>
      <c r="J41" s="643"/>
      <c r="K41" s="643"/>
      <c r="L41" s="643"/>
      <c r="M41" s="643"/>
      <c r="N41" s="643"/>
      <c r="O41" s="643"/>
      <c r="P41" s="643"/>
      <c r="Q41" s="644"/>
      <c r="R41" s="645">
        <v>61729</v>
      </c>
      <c r="S41" s="646"/>
      <c r="T41" s="646"/>
      <c r="U41" s="646"/>
      <c r="V41" s="646"/>
      <c r="W41" s="646"/>
      <c r="X41" s="646"/>
      <c r="Y41" s="647"/>
      <c r="Z41" s="648">
        <v>1.5</v>
      </c>
      <c r="AA41" s="648"/>
      <c r="AB41" s="648"/>
      <c r="AC41" s="648"/>
      <c r="AD41" s="649" t="s">
        <v>139</v>
      </c>
      <c r="AE41" s="649"/>
      <c r="AF41" s="649"/>
      <c r="AG41" s="649"/>
      <c r="AH41" s="649"/>
      <c r="AI41" s="649"/>
      <c r="AJ41" s="649"/>
      <c r="AK41" s="649"/>
      <c r="AL41" s="650" t="s">
        <v>239</v>
      </c>
      <c r="AM41" s="651"/>
      <c r="AN41" s="651"/>
      <c r="AO41" s="652"/>
      <c r="AQ41" s="723" t="s">
        <v>354</v>
      </c>
      <c r="AR41" s="724"/>
      <c r="AS41" s="724"/>
      <c r="AT41" s="724"/>
      <c r="AU41" s="724"/>
      <c r="AV41" s="724"/>
      <c r="AW41" s="724"/>
      <c r="AX41" s="724"/>
      <c r="AY41" s="725"/>
      <c r="AZ41" s="645">
        <v>80612</v>
      </c>
      <c r="BA41" s="646"/>
      <c r="BB41" s="646"/>
      <c r="BC41" s="646"/>
      <c r="BD41" s="679"/>
      <c r="BE41" s="679"/>
      <c r="BF41" s="700"/>
      <c r="BG41" s="726"/>
      <c r="BH41" s="727"/>
      <c r="BI41" s="727"/>
      <c r="BJ41" s="727"/>
      <c r="BK41" s="727"/>
      <c r="BL41" s="236"/>
      <c r="BM41" s="661" t="s">
        <v>355</v>
      </c>
      <c r="BN41" s="661"/>
      <c r="BO41" s="661"/>
      <c r="BP41" s="661"/>
      <c r="BQ41" s="661"/>
      <c r="BR41" s="661"/>
      <c r="BS41" s="661"/>
      <c r="BT41" s="661"/>
      <c r="BU41" s="662"/>
      <c r="BV41" s="645">
        <v>1</v>
      </c>
      <c r="BW41" s="646"/>
      <c r="BX41" s="646"/>
      <c r="BY41" s="646"/>
      <c r="BZ41" s="646"/>
      <c r="CA41" s="646"/>
      <c r="CB41" s="655"/>
      <c r="CD41" s="660" t="s">
        <v>356</v>
      </c>
      <c r="CE41" s="661"/>
      <c r="CF41" s="661"/>
      <c r="CG41" s="661"/>
      <c r="CH41" s="661"/>
      <c r="CI41" s="661"/>
      <c r="CJ41" s="661"/>
      <c r="CK41" s="661"/>
      <c r="CL41" s="661"/>
      <c r="CM41" s="661"/>
      <c r="CN41" s="661"/>
      <c r="CO41" s="661"/>
      <c r="CP41" s="661"/>
      <c r="CQ41" s="662"/>
      <c r="CR41" s="645" t="s">
        <v>139</v>
      </c>
      <c r="CS41" s="679"/>
      <c r="CT41" s="679"/>
      <c r="CU41" s="679"/>
      <c r="CV41" s="679"/>
      <c r="CW41" s="679"/>
      <c r="CX41" s="679"/>
      <c r="CY41" s="680"/>
      <c r="CZ41" s="650" t="s">
        <v>139</v>
      </c>
      <c r="DA41" s="681"/>
      <c r="DB41" s="681"/>
      <c r="DC41" s="684"/>
      <c r="DD41" s="654" t="s">
        <v>239</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357</v>
      </c>
      <c r="C42" s="687"/>
      <c r="D42" s="687"/>
      <c r="E42" s="687"/>
      <c r="F42" s="687"/>
      <c r="G42" s="687"/>
      <c r="H42" s="687"/>
      <c r="I42" s="687"/>
      <c r="J42" s="687"/>
      <c r="K42" s="687"/>
      <c r="L42" s="687"/>
      <c r="M42" s="687"/>
      <c r="N42" s="687"/>
      <c r="O42" s="687"/>
      <c r="P42" s="687"/>
      <c r="Q42" s="688"/>
      <c r="R42" s="736">
        <v>4012050</v>
      </c>
      <c r="S42" s="737"/>
      <c r="T42" s="737"/>
      <c r="U42" s="737"/>
      <c r="V42" s="737"/>
      <c r="W42" s="737"/>
      <c r="X42" s="737"/>
      <c r="Y42" s="739"/>
      <c r="Z42" s="740">
        <v>100</v>
      </c>
      <c r="AA42" s="740"/>
      <c r="AB42" s="740"/>
      <c r="AC42" s="740"/>
      <c r="AD42" s="741">
        <v>1975743</v>
      </c>
      <c r="AE42" s="741"/>
      <c r="AF42" s="741"/>
      <c r="AG42" s="741"/>
      <c r="AH42" s="741"/>
      <c r="AI42" s="741"/>
      <c r="AJ42" s="741"/>
      <c r="AK42" s="741"/>
      <c r="AL42" s="742">
        <v>100</v>
      </c>
      <c r="AM42" s="717"/>
      <c r="AN42" s="717"/>
      <c r="AO42" s="743"/>
      <c r="AQ42" s="744" t="s">
        <v>358</v>
      </c>
      <c r="AR42" s="745"/>
      <c r="AS42" s="745"/>
      <c r="AT42" s="745"/>
      <c r="AU42" s="745"/>
      <c r="AV42" s="745"/>
      <c r="AW42" s="745"/>
      <c r="AX42" s="745"/>
      <c r="AY42" s="746"/>
      <c r="AZ42" s="736">
        <v>200749</v>
      </c>
      <c r="BA42" s="737"/>
      <c r="BB42" s="737"/>
      <c r="BC42" s="737"/>
      <c r="BD42" s="716"/>
      <c r="BE42" s="716"/>
      <c r="BF42" s="718"/>
      <c r="BG42" s="728"/>
      <c r="BH42" s="729"/>
      <c r="BI42" s="729"/>
      <c r="BJ42" s="729"/>
      <c r="BK42" s="729"/>
      <c r="BL42" s="237"/>
      <c r="BM42" s="671" t="s">
        <v>359</v>
      </c>
      <c r="BN42" s="671"/>
      <c r="BO42" s="671"/>
      <c r="BP42" s="671"/>
      <c r="BQ42" s="671"/>
      <c r="BR42" s="671"/>
      <c r="BS42" s="671"/>
      <c r="BT42" s="671"/>
      <c r="BU42" s="672"/>
      <c r="BV42" s="736">
        <v>353</v>
      </c>
      <c r="BW42" s="737"/>
      <c r="BX42" s="737"/>
      <c r="BY42" s="737"/>
      <c r="BZ42" s="737"/>
      <c r="CA42" s="737"/>
      <c r="CB42" s="738"/>
      <c r="CD42" s="642" t="s">
        <v>360</v>
      </c>
      <c r="CE42" s="643"/>
      <c r="CF42" s="643"/>
      <c r="CG42" s="643"/>
      <c r="CH42" s="643"/>
      <c r="CI42" s="643"/>
      <c r="CJ42" s="643"/>
      <c r="CK42" s="643"/>
      <c r="CL42" s="643"/>
      <c r="CM42" s="643"/>
      <c r="CN42" s="643"/>
      <c r="CO42" s="643"/>
      <c r="CP42" s="643"/>
      <c r="CQ42" s="644"/>
      <c r="CR42" s="645">
        <v>543025</v>
      </c>
      <c r="CS42" s="646"/>
      <c r="CT42" s="646"/>
      <c r="CU42" s="646"/>
      <c r="CV42" s="646"/>
      <c r="CW42" s="646"/>
      <c r="CX42" s="646"/>
      <c r="CY42" s="647"/>
      <c r="CZ42" s="650">
        <v>14.9</v>
      </c>
      <c r="DA42" s="651"/>
      <c r="DB42" s="651"/>
      <c r="DC42" s="663"/>
      <c r="DD42" s="654">
        <v>53155</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361</v>
      </c>
      <c r="CE43" s="643"/>
      <c r="CF43" s="643"/>
      <c r="CG43" s="643"/>
      <c r="CH43" s="643"/>
      <c r="CI43" s="643"/>
      <c r="CJ43" s="643"/>
      <c r="CK43" s="643"/>
      <c r="CL43" s="643"/>
      <c r="CM43" s="643"/>
      <c r="CN43" s="643"/>
      <c r="CO43" s="643"/>
      <c r="CP43" s="643"/>
      <c r="CQ43" s="644"/>
      <c r="CR43" s="645" t="s">
        <v>239</v>
      </c>
      <c r="CS43" s="679"/>
      <c r="CT43" s="679"/>
      <c r="CU43" s="679"/>
      <c r="CV43" s="679"/>
      <c r="CW43" s="679"/>
      <c r="CX43" s="679"/>
      <c r="CY43" s="680"/>
      <c r="CZ43" s="650" t="s">
        <v>239</v>
      </c>
      <c r="DA43" s="681"/>
      <c r="DB43" s="681"/>
      <c r="DC43" s="684"/>
      <c r="DD43" s="654" t="s">
        <v>139</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309</v>
      </c>
      <c r="CE44" s="758"/>
      <c r="CF44" s="642" t="s">
        <v>362</v>
      </c>
      <c r="CG44" s="643"/>
      <c r="CH44" s="643"/>
      <c r="CI44" s="643"/>
      <c r="CJ44" s="643"/>
      <c r="CK44" s="643"/>
      <c r="CL44" s="643"/>
      <c r="CM44" s="643"/>
      <c r="CN44" s="643"/>
      <c r="CO44" s="643"/>
      <c r="CP44" s="643"/>
      <c r="CQ44" s="644"/>
      <c r="CR44" s="645">
        <v>541916</v>
      </c>
      <c r="CS44" s="646"/>
      <c r="CT44" s="646"/>
      <c r="CU44" s="646"/>
      <c r="CV44" s="646"/>
      <c r="CW44" s="646"/>
      <c r="CX44" s="646"/>
      <c r="CY44" s="647"/>
      <c r="CZ44" s="650">
        <v>14.9</v>
      </c>
      <c r="DA44" s="651"/>
      <c r="DB44" s="651"/>
      <c r="DC44" s="663"/>
      <c r="DD44" s="654">
        <v>52046</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363</v>
      </c>
      <c r="CG45" s="643"/>
      <c r="CH45" s="643"/>
      <c r="CI45" s="643"/>
      <c r="CJ45" s="643"/>
      <c r="CK45" s="643"/>
      <c r="CL45" s="643"/>
      <c r="CM45" s="643"/>
      <c r="CN45" s="643"/>
      <c r="CO45" s="643"/>
      <c r="CP45" s="643"/>
      <c r="CQ45" s="644"/>
      <c r="CR45" s="645">
        <v>443800</v>
      </c>
      <c r="CS45" s="679"/>
      <c r="CT45" s="679"/>
      <c r="CU45" s="679"/>
      <c r="CV45" s="679"/>
      <c r="CW45" s="679"/>
      <c r="CX45" s="679"/>
      <c r="CY45" s="680"/>
      <c r="CZ45" s="650">
        <v>12.2</v>
      </c>
      <c r="DA45" s="681"/>
      <c r="DB45" s="681"/>
      <c r="DC45" s="684"/>
      <c r="DD45" s="654">
        <v>28065</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365</v>
      </c>
      <c r="CG46" s="643"/>
      <c r="CH46" s="643"/>
      <c r="CI46" s="643"/>
      <c r="CJ46" s="643"/>
      <c r="CK46" s="643"/>
      <c r="CL46" s="643"/>
      <c r="CM46" s="643"/>
      <c r="CN46" s="643"/>
      <c r="CO46" s="643"/>
      <c r="CP46" s="643"/>
      <c r="CQ46" s="644"/>
      <c r="CR46" s="645">
        <v>90229</v>
      </c>
      <c r="CS46" s="646"/>
      <c r="CT46" s="646"/>
      <c r="CU46" s="646"/>
      <c r="CV46" s="646"/>
      <c r="CW46" s="646"/>
      <c r="CX46" s="646"/>
      <c r="CY46" s="647"/>
      <c r="CZ46" s="650">
        <v>2.5</v>
      </c>
      <c r="DA46" s="651"/>
      <c r="DB46" s="651"/>
      <c r="DC46" s="663"/>
      <c r="DD46" s="654">
        <v>23947</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367</v>
      </c>
      <c r="CG47" s="643"/>
      <c r="CH47" s="643"/>
      <c r="CI47" s="643"/>
      <c r="CJ47" s="643"/>
      <c r="CK47" s="643"/>
      <c r="CL47" s="643"/>
      <c r="CM47" s="643"/>
      <c r="CN47" s="643"/>
      <c r="CO47" s="643"/>
      <c r="CP47" s="643"/>
      <c r="CQ47" s="644"/>
      <c r="CR47" s="645">
        <v>1109</v>
      </c>
      <c r="CS47" s="679"/>
      <c r="CT47" s="679"/>
      <c r="CU47" s="679"/>
      <c r="CV47" s="679"/>
      <c r="CW47" s="679"/>
      <c r="CX47" s="679"/>
      <c r="CY47" s="680"/>
      <c r="CZ47" s="650">
        <v>0</v>
      </c>
      <c r="DA47" s="681"/>
      <c r="DB47" s="681"/>
      <c r="DC47" s="684"/>
      <c r="DD47" s="654">
        <v>1109</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368</v>
      </c>
      <c r="CD48" s="761"/>
      <c r="CE48" s="762"/>
      <c r="CF48" s="642" t="s">
        <v>369</v>
      </c>
      <c r="CG48" s="643"/>
      <c r="CH48" s="643"/>
      <c r="CI48" s="643"/>
      <c r="CJ48" s="643"/>
      <c r="CK48" s="643"/>
      <c r="CL48" s="643"/>
      <c r="CM48" s="643"/>
      <c r="CN48" s="643"/>
      <c r="CO48" s="643"/>
      <c r="CP48" s="643"/>
      <c r="CQ48" s="644"/>
      <c r="CR48" s="645" t="s">
        <v>139</v>
      </c>
      <c r="CS48" s="646"/>
      <c r="CT48" s="646"/>
      <c r="CU48" s="646"/>
      <c r="CV48" s="646"/>
      <c r="CW48" s="646"/>
      <c r="CX48" s="646"/>
      <c r="CY48" s="647"/>
      <c r="CZ48" s="650" t="s">
        <v>239</v>
      </c>
      <c r="DA48" s="651"/>
      <c r="DB48" s="651"/>
      <c r="DC48" s="663"/>
      <c r="DD48" s="654" t="s">
        <v>139</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370</v>
      </c>
      <c r="CE49" s="687"/>
      <c r="CF49" s="687"/>
      <c r="CG49" s="687"/>
      <c r="CH49" s="687"/>
      <c r="CI49" s="687"/>
      <c r="CJ49" s="687"/>
      <c r="CK49" s="687"/>
      <c r="CL49" s="687"/>
      <c r="CM49" s="687"/>
      <c r="CN49" s="687"/>
      <c r="CO49" s="687"/>
      <c r="CP49" s="687"/>
      <c r="CQ49" s="688"/>
      <c r="CR49" s="736">
        <v>3637796</v>
      </c>
      <c r="CS49" s="716"/>
      <c r="CT49" s="716"/>
      <c r="CU49" s="716"/>
      <c r="CV49" s="716"/>
      <c r="CW49" s="716"/>
      <c r="CX49" s="716"/>
      <c r="CY49" s="747"/>
      <c r="CZ49" s="742">
        <v>100</v>
      </c>
      <c r="DA49" s="748"/>
      <c r="DB49" s="748"/>
      <c r="DC49" s="749"/>
      <c r="DD49" s="750">
        <v>2498754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HScTszIOIl5yCwNw1bJawZoJG3K7shCEAg19jbO8XOYviSplPD+YJYthpFtXzROiKsxEohp2KysjIofpl007yQ==" saltValue="KQg0ZcMeG9J/C7kfIHhT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372</v>
      </c>
      <c r="DK2" s="793"/>
      <c r="DL2" s="793"/>
      <c r="DM2" s="793"/>
      <c r="DN2" s="793"/>
      <c r="DO2" s="794"/>
      <c r="DP2" s="250"/>
      <c r="DQ2" s="792" t="s">
        <v>373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376</v>
      </c>
      <c r="B5" s="787"/>
      <c r="C5" s="787"/>
      <c r="D5" s="787"/>
      <c r="E5" s="787"/>
      <c r="F5" s="787"/>
      <c r="G5" s="787"/>
      <c r="H5" s="787"/>
      <c r="I5" s="787"/>
      <c r="J5" s="787"/>
      <c r="K5" s="787"/>
      <c r="L5" s="787"/>
      <c r="M5" s="787"/>
      <c r="N5" s="787"/>
      <c r="O5" s="787"/>
      <c r="P5" s="788"/>
      <c r="Q5" s="763" t="s">
        <v>377</v>
      </c>
      <c r="R5" s="764"/>
      <c r="S5" s="764"/>
      <c r="T5" s="764"/>
      <c r="U5" s="765"/>
      <c r="V5" s="763" t="s">
        <v>378</v>
      </c>
      <c r="W5" s="764"/>
      <c r="X5" s="764"/>
      <c r="Y5" s="764"/>
      <c r="Z5" s="765"/>
      <c r="AA5" s="763" t="s">
        <v>379</v>
      </c>
      <c r="AB5" s="764"/>
      <c r="AC5" s="764"/>
      <c r="AD5" s="764"/>
      <c r="AE5" s="764"/>
      <c r="AF5" s="796" t="s">
        <v>380</v>
      </c>
      <c r="AG5" s="764"/>
      <c r="AH5" s="764"/>
      <c r="AI5" s="764"/>
      <c r="AJ5" s="775"/>
      <c r="AK5" s="764" t="s">
        <v>381</v>
      </c>
      <c r="AL5" s="764"/>
      <c r="AM5" s="764"/>
      <c r="AN5" s="764"/>
      <c r="AO5" s="765"/>
      <c r="AP5" s="763" t="s">
        <v>382</v>
      </c>
      <c r="AQ5" s="764"/>
      <c r="AR5" s="764"/>
      <c r="AS5" s="764"/>
      <c r="AT5" s="765"/>
      <c r="AU5" s="763" t="s">
        <v>383</v>
      </c>
      <c r="AV5" s="764"/>
      <c r="AW5" s="764"/>
      <c r="AX5" s="764"/>
      <c r="AY5" s="775"/>
      <c r="AZ5" s="257"/>
      <c r="BA5" s="257"/>
      <c r="BB5" s="257"/>
      <c r="BC5" s="257"/>
      <c r="BD5" s="257"/>
      <c r="BE5" s="258"/>
      <c r="BF5" s="258"/>
      <c r="BG5" s="258"/>
      <c r="BH5" s="258"/>
      <c r="BI5" s="258"/>
      <c r="BJ5" s="258"/>
      <c r="BK5" s="258"/>
      <c r="BL5" s="258"/>
      <c r="BM5" s="258"/>
      <c r="BN5" s="258"/>
      <c r="BO5" s="258"/>
      <c r="BP5" s="258"/>
      <c r="BQ5" s="786" t="s">
        <v>384</v>
      </c>
      <c r="BR5" s="787"/>
      <c r="BS5" s="787"/>
      <c r="BT5" s="787"/>
      <c r="BU5" s="787"/>
      <c r="BV5" s="787"/>
      <c r="BW5" s="787"/>
      <c r="BX5" s="787"/>
      <c r="BY5" s="787"/>
      <c r="BZ5" s="787"/>
      <c r="CA5" s="787"/>
      <c r="CB5" s="787"/>
      <c r="CC5" s="787"/>
      <c r="CD5" s="787"/>
      <c r="CE5" s="787"/>
      <c r="CF5" s="787"/>
      <c r="CG5" s="788"/>
      <c r="CH5" s="763" t="s">
        <v>385</v>
      </c>
      <c r="CI5" s="764"/>
      <c r="CJ5" s="764"/>
      <c r="CK5" s="764"/>
      <c r="CL5" s="765"/>
      <c r="CM5" s="763" t="s">
        <v>386</v>
      </c>
      <c r="CN5" s="764"/>
      <c r="CO5" s="764"/>
      <c r="CP5" s="764"/>
      <c r="CQ5" s="765"/>
      <c r="CR5" s="763" t="s">
        <v>387</v>
      </c>
      <c r="CS5" s="764"/>
      <c r="CT5" s="764"/>
      <c r="CU5" s="764"/>
      <c r="CV5" s="765"/>
      <c r="CW5" s="763" t="s">
        <v>388</v>
      </c>
      <c r="CX5" s="764"/>
      <c r="CY5" s="764"/>
      <c r="CZ5" s="764"/>
      <c r="DA5" s="765"/>
      <c r="DB5" s="763" t="s">
        <v>389</v>
      </c>
      <c r="DC5" s="764"/>
      <c r="DD5" s="764"/>
      <c r="DE5" s="764"/>
      <c r="DF5" s="765"/>
      <c r="DG5" s="769" t="s">
        <v>390</v>
      </c>
      <c r="DH5" s="770"/>
      <c r="DI5" s="770"/>
      <c r="DJ5" s="770"/>
      <c r="DK5" s="771"/>
      <c r="DL5" s="769" t="s">
        <v>391</v>
      </c>
      <c r="DM5" s="770"/>
      <c r="DN5" s="770"/>
      <c r="DO5" s="770"/>
      <c r="DP5" s="771"/>
      <c r="DQ5" s="763" t="s">
        <v>392</v>
      </c>
      <c r="DR5" s="764"/>
      <c r="DS5" s="764"/>
      <c r="DT5" s="764"/>
      <c r="DU5" s="765"/>
      <c r="DV5" s="763" t="s">
        <v>383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393</v>
      </c>
      <c r="C7" s="778"/>
      <c r="D7" s="778"/>
      <c r="E7" s="778"/>
      <c r="F7" s="778"/>
      <c r="G7" s="778"/>
      <c r="H7" s="778"/>
      <c r="I7" s="778"/>
      <c r="J7" s="778"/>
      <c r="K7" s="778"/>
      <c r="L7" s="778"/>
      <c r="M7" s="778"/>
      <c r="N7" s="778"/>
      <c r="O7" s="778"/>
      <c r="P7" s="779"/>
      <c r="Q7" s="780">
        <v>3940</v>
      </c>
      <c r="R7" s="781"/>
      <c r="S7" s="781"/>
      <c r="T7" s="781"/>
      <c r="U7" s="781"/>
      <c r="V7" s="781">
        <v>3568</v>
      </c>
      <c r="W7" s="781"/>
      <c r="X7" s="781"/>
      <c r="Y7" s="781"/>
      <c r="Z7" s="781"/>
      <c r="AA7" s="781">
        <v>372</v>
      </c>
      <c r="AB7" s="781"/>
      <c r="AC7" s="781"/>
      <c r="AD7" s="781"/>
      <c r="AE7" s="782"/>
      <c r="AF7" s="783">
        <v>351</v>
      </c>
      <c r="AG7" s="784"/>
      <c r="AH7" s="784"/>
      <c r="AI7" s="784"/>
      <c r="AJ7" s="785"/>
      <c r="AK7" s="820" t="s">
        <v>521</v>
      </c>
      <c r="AL7" s="821"/>
      <c r="AM7" s="821"/>
      <c r="AN7" s="821"/>
      <c r="AO7" s="821"/>
      <c r="AP7" s="821">
        <v>3025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597</v>
      </c>
      <c r="BT7" s="825"/>
      <c r="BU7" s="825"/>
      <c r="BV7" s="825"/>
      <c r="BW7" s="825"/>
      <c r="BX7" s="825"/>
      <c r="BY7" s="825"/>
      <c r="BZ7" s="825"/>
      <c r="CA7" s="825"/>
      <c r="CB7" s="825"/>
      <c r="CC7" s="825"/>
      <c r="CD7" s="825"/>
      <c r="CE7" s="825"/>
      <c r="CF7" s="825"/>
      <c r="CG7" s="826"/>
      <c r="CH7" s="817">
        <v>2</v>
      </c>
      <c r="CI7" s="818"/>
      <c r="CJ7" s="818"/>
      <c r="CK7" s="818"/>
      <c r="CL7" s="819"/>
      <c r="CM7" s="817">
        <v>294</v>
      </c>
      <c r="CN7" s="818"/>
      <c r="CO7" s="818"/>
      <c r="CP7" s="818"/>
      <c r="CQ7" s="819"/>
      <c r="CR7" s="817">
        <v>35</v>
      </c>
      <c r="CS7" s="818"/>
      <c r="CT7" s="818"/>
      <c r="CU7" s="818"/>
      <c r="CV7" s="819"/>
      <c r="CW7" s="817" t="s">
        <v>521</v>
      </c>
      <c r="CX7" s="818"/>
      <c r="CY7" s="818"/>
      <c r="CZ7" s="818"/>
      <c r="DA7" s="819"/>
      <c r="DB7" s="817" t="s">
        <v>521</v>
      </c>
      <c r="DC7" s="818"/>
      <c r="DD7" s="818"/>
      <c r="DE7" s="818"/>
      <c r="DF7" s="819"/>
      <c r="DG7" s="817" t="s">
        <v>521</v>
      </c>
      <c r="DH7" s="818"/>
      <c r="DI7" s="818"/>
      <c r="DJ7" s="818"/>
      <c r="DK7" s="819"/>
      <c r="DL7" s="817" t="s">
        <v>521</v>
      </c>
      <c r="DM7" s="818"/>
      <c r="DN7" s="818"/>
      <c r="DO7" s="818"/>
      <c r="DP7" s="819"/>
      <c r="DQ7" s="817" t="s">
        <v>521</v>
      </c>
      <c r="DR7" s="818"/>
      <c r="DS7" s="818"/>
      <c r="DT7" s="818"/>
      <c r="DU7" s="819"/>
      <c r="DV7" s="798"/>
      <c r="DW7" s="799"/>
      <c r="DX7" s="799"/>
      <c r="DY7" s="799"/>
      <c r="DZ7" s="800"/>
      <c r="EA7" s="255"/>
    </row>
    <row r="8" spans="1:131" s="256" customFormat="1" ht="26.25" customHeight="1" x14ac:dyDescent="0.15">
      <c r="A8" s="262">
        <v>2</v>
      </c>
      <c r="B8" s="801" t="s">
        <v>394</v>
      </c>
      <c r="C8" s="802"/>
      <c r="D8" s="802"/>
      <c r="E8" s="802"/>
      <c r="F8" s="802"/>
      <c r="G8" s="802"/>
      <c r="H8" s="802"/>
      <c r="I8" s="802"/>
      <c r="J8" s="802"/>
      <c r="K8" s="802"/>
      <c r="L8" s="802"/>
      <c r="M8" s="802"/>
      <c r="N8" s="802"/>
      <c r="O8" s="802"/>
      <c r="P8" s="803"/>
      <c r="Q8" s="804">
        <v>39</v>
      </c>
      <c r="R8" s="805"/>
      <c r="S8" s="805"/>
      <c r="T8" s="805"/>
      <c r="U8" s="805"/>
      <c r="V8" s="805">
        <v>37</v>
      </c>
      <c r="W8" s="805"/>
      <c r="X8" s="805"/>
      <c r="Y8" s="805"/>
      <c r="Z8" s="805"/>
      <c r="AA8" s="805">
        <v>2</v>
      </c>
      <c r="AB8" s="805"/>
      <c r="AC8" s="805"/>
      <c r="AD8" s="805"/>
      <c r="AE8" s="806"/>
      <c r="AF8" s="807">
        <v>2</v>
      </c>
      <c r="AG8" s="808"/>
      <c r="AH8" s="808"/>
      <c r="AI8" s="808"/>
      <c r="AJ8" s="809"/>
      <c r="AK8" s="810" t="s">
        <v>521</v>
      </c>
      <c r="AL8" s="811"/>
      <c r="AM8" s="811"/>
      <c r="AN8" s="811"/>
      <c r="AO8" s="811"/>
      <c r="AP8" s="811" t="s">
        <v>521</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598</v>
      </c>
      <c r="BT8" s="815"/>
      <c r="BU8" s="815"/>
      <c r="BV8" s="815"/>
      <c r="BW8" s="815"/>
      <c r="BX8" s="815"/>
      <c r="BY8" s="815"/>
      <c r="BZ8" s="815"/>
      <c r="CA8" s="815"/>
      <c r="CB8" s="815"/>
      <c r="CC8" s="815"/>
      <c r="CD8" s="815"/>
      <c r="CE8" s="815"/>
      <c r="CF8" s="815"/>
      <c r="CG8" s="816"/>
      <c r="CH8" s="827" t="s">
        <v>521</v>
      </c>
      <c r="CI8" s="828"/>
      <c r="CJ8" s="828"/>
      <c r="CK8" s="828"/>
      <c r="CL8" s="829"/>
      <c r="CM8" s="827">
        <v>33</v>
      </c>
      <c r="CN8" s="828"/>
      <c r="CO8" s="828"/>
      <c r="CP8" s="828"/>
      <c r="CQ8" s="829"/>
      <c r="CR8" s="827">
        <v>5</v>
      </c>
      <c r="CS8" s="828"/>
      <c r="CT8" s="828"/>
      <c r="CU8" s="828"/>
      <c r="CV8" s="829"/>
      <c r="CW8" s="827" t="s">
        <v>521</v>
      </c>
      <c r="CX8" s="828"/>
      <c r="CY8" s="828"/>
      <c r="CZ8" s="828"/>
      <c r="DA8" s="829"/>
      <c r="DB8" s="827">
        <v>57</v>
      </c>
      <c r="DC8" s="828"/>
      <c r="DD8" s="828"/>
      <c r="DE8" s="828"/>
      <c r="DF8" s="829"/>
      <c r="DG8" s="827" t="s">
        <v>521</v>
      </c>
      <c r="DH8" s="828"/>
      <c r="DI8" s="828"/>
      <c r="DJ8" s="828"/>
      <c r="DK8" s="829"/>
      <c r="DL8" s="827" t="s">
        <v>521</v>
      </c>
      <c r="DM8" s="828"/>
      <c r="DN8" s="828"/>
      <c r="DO8" s="828"/>
      <c r="DP8" s="829"/>
      <c r="DQ8" s="827" t="s">
        <v>521</v>
      </c>
      <c r="DR8" s="828"/>
      <c r="DS8" s="828"/>
      <c r="DT8" s="828"/>
      <c r="DU8" s="829"/>
      <c r="DV8" s="830"/>
      <c r="DW8" s="831"/>
      <c r="DX8" s="831"/>
      <c r="DY8" s="831"/>
      <c r="DZ8" s="832"/>
      <c r="EA8" s="255"/>
    </row>
    <row r="9" spans="1:131" s="256" customFormat="1" ht="26.25" customHeight="1" x14ac:dyDescent="0.15">
      <c r="A9" s="262">
        <v>3</v>
      </c>
      <c r="B9" s="801" t="s">
        <v>395</v>
      </c>
      <c r="C9" s="802"/>
      <c r="D9" s="802"/>
      <c r="E9" s="802"/>
      <c r="F9" s="802"/>
      <c r="G9" s="802"/>
      <c r="H9" s="802"/>
      <c r="I9" s="802"/>
      <c r="J9" s="802"/>
      <c r="K9" s="802"/>
      <c r="L9" s="802"/>
      <c r="M9" s="802"/>
      <c r="N9" s="802"/>
      <c r="O9" s="802"/>
      <c r="P9" s="803"/>
      <c r="Q9" s="804">
        <v>14</v>
      </c>
      <c r="R9" s="805"/>
      <c r="S9" s="805"/>
      <c r="T9" s="805"/>
      <c r="U9" s="805"/>
      <c r="V9" s="805">
        <v>14</v>
      </c>
      <c r="W9" s="805"/>
      <c r="X9" s="805"/>
      <c r="Y9" s="805"/>
      <c r="Z9" s="805"/>
      <c r="AA9" s="805">
        <v>0</v>
      </c>
      <c r="AB9" s="805"/>
      <c r="AC9" s="805"/>
      <c r="AD9" s="805"/>
      <c r="AE9" s="806"/>
      <c r="AF9" s="807" t="s">
        <v>139</v>
      </c>
      <c r="AG9" s="808"/>
      <c r="AH9" s="808"/>
      <c r="AI9" s="808"/>
      <c r="AJ9" s="809"/>
      <c r="AK9" s="810" t="s">
        <v>521</v>
      </c>
      <c r="AL9" s="811"/>
      <c r="AM9" s="811"/>
      <c r="AN9" s="811"/>
      <c r="AO9" s="811"/>
      <c r="AP9" s="811" t="s">
        <v>521</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t="s">
        <v>396</v>
      </c>
      <c r="C10" s="802"/>
      <c r="D10" s="802"/>
      <c r="E10" s="802"/>
      <c r="F10" s="802"/>
      <c r="G10" s="802"/>
      <c r="H10" s="802"/>
      <c r="I10" s="802"/>
      <c r="J10" s="802"/>
      <c r="K10" s="802"/>
      <c r="L10" s="802"/>
      <c r="M10" s="802"/>
      <c r="N10" s="802"/>
      <c r="O10" s="802"/>
      <c r="P10" s="803"/>
      <c r="Q10" s="804">
        <v>21</v>
      </c>
      <c r="R10" s="805"/>
      <c r="S10" s="805"/>
      <c r="T10" s="805"/>
      <c r="U10" s="805"/>
      <c r="V10" s="805">
        <v>21</v>
      </c>
      <c r="W10" s="805"/>
      <c r="X10" s="805"/>
      <c r="Y10" s="805"/>
      <c r="Z10" s="805"/>
      <c r="AA10" s="805">
        <v>0</v>
      </c>
      <c r="AB10" s="805"/>
      <c r="AC10" s="805"/>
      <c r="AD10" s="805"/>
      <c r="AE10" s="806"/>
      <c r="AF10" s="807" t="s">
        <v>397</v>
      </c>
      <c r="AG10" s="808"/>
      <c r="AH10" s="808"/>
      <c r="AI10" s="808"/>
      <c r="AJ10" s="809"/>
      <c r="AK10" s="810" t="s">
        <v>592</v>
      </c>
      <c r="AL10" s="811"/>
      <c r="AM10" s="811"/>
      <c r="AN10" s="811"/>
      <c r="AO10" s="811"/>
      <c r="AP10" s="811">
        <v>16</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t="s">
        <v>398</v>
      </c>
      <c r="C11" s="802"/>
      <c r="D11" s="802"/>
      <c r="E11" s="802"/>
      <c r="F11" s="802"/>
      <c r="G11" s="802"/>
      <c r="H11" s="802"/>
      <c r="I11" s="802"/>
      <c r="J11" s="802"/>
      <c r="K11" s="802"/>
      <c r="L11" s="802"/>
      <c r="M11" s="802"/>
      <c r="N11" s="802"/>
      <c r="O11" s="802"/>
      <c r="P11" s="803"/>
      <c r="Q11" s="804">
        <v>1</v>
      </c>
      <c r="R11" s="805"/>
      <c r="S11" s="805"/>
      <c r="T11" s="805"/>
      <c r="U11" s="805"/>
      <c r="V11" s="805">
        <v>1</v>
      </c>
      <c r="W11" s="805"/>
      <c r="X11" s="805"/>
      <c r="Y11" s="805"/>
      <c r="Z11" s="805"/>
      <c r="AA11" s="805">
        <v>0</v>
      </c>
      <c r="AB11" s="805"/>
      <c r="AC11" s="805"/>
      <c r="AD11" s="805"/>
      <c r="AE11" s="806"/>
      <c r="AF11" s="807" t="s">
        <v>397</v>
      </c>
      <c r="AG11" s="808"/>
      <c r="AH11" s="808"/>
      <c r="AI11" s="808"/>
      <c r="AJ11" s="809"/>
      <c r="AK11" s="810" t="s">
        <v>521</v>
      </c>
      <c r="AL11" s="811"/>
      <c r="AM11" s="811"/>
      <c r="AN11" s="811"/>
      <c r="AO11" s="811"/>
      <c r="AP11" s="811" t="s">
        <v>521</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400</v>
      </c>
      <c r="B23" s="836" t="s">
        <v>401</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352</v>
      </c>
      <c r="AG23" s="840"/>
      <c r="AH23" s="840"/>
      <c r="AI23" s="840"/>
      <c r="AJ23" s="843"/>
      <c r="AK23" s="844"/>
      <c r="AL23" s="845"/>
      <c r="AM23" s="845"/>
      <c r="AN23" s="845"/>
      <c r="AO23" s="845"/>
      <c r="AP23" s="840"/>
      <c r="AQ23" s="840"/>
      <c r="AR23" s="840"/>
      <c r="AS23" s="840"/>
      <c r="AT23" s="840"/>
      <c r="AU23" s="846"/>
      <c r="AV23" s="846"/>
      <c r="AW23" s="846"/>
      <c r="AX23" s="846"/>
      <c r="AY23" s="847"/>
      <c r="AZ23" s="855" t="s">
        <v>402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376</v>
      </c>
      <c r="B26" s="787"/>
      <c r="C26" s="787"/>
      <c r="D26" s="787"/>
      <c r="E26" s="787"/>
      <c r="F26" s="787"/>
      <c r="G26" s="787"/>
      <c r="H26" s="787"/>
      <c r="I26" s="787"/>
      <c r="J26" s="787"/>
      <c r="K26" s="787"/>
      <c r="L26" s="787"/>
      <c r="M26" s="787"/>
      <c r="N26" s="787"/>
      <c r="O26" s="787"/>
      <c r="P26" s="788"/>
      <c r="Q26" s="763" t="s">
        <v>405</v>
      </c>
      <c r="R26" s="764"/>
      <c r="S26" s="764"/>
      <c r="T26" s="764"/>
      <c r="U26" s="765"/>
      <c r="V26" s="763" t="s">
        <v>406</v>
      </c>
      <c r="W26" s="764"/>
      <c r="X26" s="764"/>
      <c r="Y26" s="764"/>
      <c r="Z26" s="765"/>
      <c r="AA26" s="763" t="s">
        <v>407</v>
      </c>
      <c r="AB26" s="764"/>
      <c r="AC26" s="764"/>
      <c r="AD26" s="764"/>
      <c r="AE26" s="764"/>
      <c r="AF26" s="858" t="s">
        <v>408</v>
      </c>
      <c r="AG26" s="859"/>
      <c r="AH26" s="859"/>
      <c r="AI26" s="859"/>
      <c r="AJ26" s="860"/>
      <c r="AK26" s="764" t="s">
        <v>409</v>
      </c>
      <c r="AL26" s="764"/>
      <c r="AM26" s="764"/>
      <c r="AN26" s="764"/>
      <c r="AO26" s="765"/>
      <c r="AP26" s="763" t="s">
        <v>410</v>
      </c>
      <c r="AQ26" s="764"/>
      <c r="AR26" s="764"/>
      <c r="AS26" s="764"/>
      <c r="AT26" s="765"/>
      <c r="AU26" s="763" t="s">
        <v>411</v>
      </c>
      <c r="AV26" s="764"/>
      <c r="AW26" s="764"/>
      <c r="AX26" s="764"/>
      <c r="AY26" s="765"/>
      <c r="AZ26" s="763" t="s">
        <v>412</v>
      </c>
      <c r="BA26" s="764"/>
      <c r="BB26" s="764"/>
      <c r="BC26" s="764"/>
      <c r="BD26" s="765"/>
      <c r="BE26" s="763" t="s">
        <v>383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413</v>
      </c>
      <c r="C28" s="778"/>
      <c r="D28" s="778"/>
      <c r="E28" s="778"/>
      <c r="F28" s="778"/>
      <c r="G28" s="778"/>
      <c r="H28" s="778"/>
      <c r="I28" s="778"/>
      <c r="J28" s="778"/>
      <c r="K28" s="778"/>
      <c r="L28" s="778"/>
      <c r="M28" s="778"/>
      <c r="N28" s="778"/>
      <c r="O28" s="778"/>
      <c r="P28" s="779"/>
      <c r="Q28" s="868">
        <v>785</v>
      </c>
      <c r="R28" s="869"/>
      <c r="S28" s="869"/>
      <c r="T28" s="869"/>
      <c r="U28" s="869"/>
      <c r="V28" s="869">
        <v>806</v>
      </c>
      <c r="W28" s="869"/>
      <c r="X28" s="869"/>
      <c r="Y28" s="869"/>
      <c r="Z28" s="869"/>
      <c r="AA28" s="869">
        <v>-21</v>
      </c>
      <c r="AB28" s="869"/>
      <c r="AC28" s="869"/>
      <c r="AD28" s="869"/>
      <c r="AE28" s="870"/>
      <c r="AF28" s="871">
        <v>-21</v>
      </c>
      <c r="AG28" s="869"/>
      <c r="AH28" s="869"/>
      <c r="AI28" s="869"/>
      <c r="AJ28" s="872"/>
      <c r="AK28" s="873">
        <v>70</v>
      </c>
      <c r="AL28" s="864"/>
      <c r="AM28" s="864"/>
      <c r="AN28" s="864"/>
      <c r="AO28" s="864"/>
      <c r="AP28" s="864" t="s">
        <v>521</v>
      </c>
      <c r="AQ28" s="864"/>
      <c r="AR28" s="864"/>
      <c r="AS28" s="864"/>
      <c r="AT28" s="864"/>
      <c r="AU28" s="864" t="s">
        <v>521</v>
      </c>
      <c r="AV28" s="864"/>
      <c r="AW28" s="864"/>
      <c r="AX28" s="864"/>
      <c r="AY28" s="864"/>
      <c r="AZ28" s="865" t="s">
        <v>521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414</v>
      </c>
      <c r="C29" s="802"/>
      <c r="D29" s="802"/>
      <c r="E29" s="802"/>
      <c r="F29" s="802"/>
      <c r="G29" s="802"/>
      <c r="H29" s="802"/>
      <c r="I29" s="802"/>
      <c r="J29" s="802"/>
      <c r="K29" s="802"/>
      <c r="L29" s="802"/>
      <c r="M29" s="802"/>
      <c r="N29" s="802"/>
      <c r="O29" s="802"/>
      <c r="P29" s="803"/>
      <c r="Q29" s="804">
        <v>19</v>
      </c>
      <c r="R29" s="805"/>
      <c r="S29" s="805"/>
      <c r="T29" s="805"/>
      <c r="U29" s="805"/>
      <c r="V29" s="805">
        <v>19</v>
      </c>
      <c r="W29" s="805"/>
      <c r="X29" s="805"/>
      <c r="Y29" s="805"/>
      <c r="Z29" s="805"/>
      <c r="AA29" s="805">
        <v>0</v>
      </c>
      <c r="AB29" s="805"/>
      <c r="AC29" s="805"/>
      <c r="AD29" s="805"/>
      <c r="AE29" s="806"/>
      <c r="AF29" s="807" t="s">
        <v>139</v>
      </c>
      <c r="AG29" s="808"/>
      <c r="AH29" s="808"/>
      <c r="AI29" s="808"/>
      <c r="AJ29" s="809"/>
      <c r="AK29" s="876">
        <v>11</v>
      </c>
      <c r="AL29" s="877"/>
      <c r="AM29" s="877"/>
      <c r="AN29" s="877"/>
      <c r="AO29" s="877"/>
      <c r="AP29" s="877" t="s">
        <v>521</v>
      </c>
      <c r="AQ29" s="877"/>
      <c r="AR29" s="877"/>
      <c r="AS29" s="877"/>
      <c r="AT29" s="877"/>
      <c r="AU29" s="877" t="s">
        <v>521</v>
      </c>
      <c r="AV29" s="877"/>
      <c r="AW29" s="877"/>
      <c r="AX29" s="877"/>
      <c r="AY29" s="877"/>
      <c r="AZ29" s="878" t="s">
        <v>521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415</v>
      </c>
      <c r="C30" s="802"/>
      <c r="D30" s="802"/>
      <c r="E30" s="802"/>
      <c r="F30" s="802"/>
      <c r="G30" s="802"/>
      <c r="H30" s="802"/>
      <c r="I30" s="802"/>
      <c r="J30" s="802"/>
      <c r="K30" s="802"/>
      <c r="L30" s="802"/>
      <c r="M30" s="802"/>
      <c r="N30" s="802"/>
      <c r="O30" s="802"/>
      <c r="P30" s="803"/>
      <c r="Q30" s="804">
        <v>620</v>
      </c>
      <c r="R30" s="805"/>
      <c r="S30" s="805"/>
      <c r="T30" s="805"/>
      <c r="U30" s="805"/>
      <c r="V30" s="805">
        <v>600</v>
      </c>
      <c r="W30" s="805"/>
      <c r="X30" s="805"/>
      <c r="Y30" s="805"/>
      <c r="Z30" s="805"/>
      <c r="AA30" s="805">
        <v>20</v>
      </c>
      <c r="AB30" s="805"/>
      <c r="AC30" s="805"/>
      <c r="AD30" s="805"/>
      <c r="AE30" s="806"/>
      <c r="AF30" s="807">
        <v>20</v>
      </c>
      <c r="AG30" s="808"/>
      <c r="AH30" s="808"/>
      <c r="AI30" s="808"/>
      <c r="AJ30" s="809"/>
      <c r="AK30" s="876">
        <v>91</v>
      </c>
      <c r="AL30" s="877"/>
      <c r="AM30" s="877"/>
      <c r="AN30" s="877"/>
      <c r="AO30" s="877"/>
      <c r="AP30" s="877" t="s">
        <v>521</v>
      </c>
      <c r="AQ30" s="877"/>
      <c r="AR30" s="877"/>
      <c r="AS30" s="877"/>
      <c r="AT30" s="877"/>
      <c r="AU30" s="877" t="s">
        <v>521</v>
      </c>
      <c r="AV30" s="877"/>
      <c r="AW30" s="877"/>
      <c r="AX30" s="877"/>
      <c r="AY30" s="877"/>
      <c r="AZ30" s="878" t="s">
        <v>521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416</v>
      </c>
      <c r="C31" s="802"/>
      <c r="D31" s="802"/>
      <c r="E31" s="802"/>
      <c r="F31" s="802"/>
      <c r="G31" s="802"/>
      <c r="H31" s="802"/>
      <c r="I31" s="802"/>
      <c r="J31" s="802"/>
      <c r="K31" s="802"/>
      <c r="L31" s="802"/>
      <c r="M31" s="802"/>
      <c r="N31" s="802"/>
      <c r="O31" s="802"/>
      <c r="P31" s="803"/>
      <c r="Q31" s="804">
        <v>5</v>
      </c>
      <c r="R31" s="805"/>
      <c r="S31" s="805"/>
      <c r="T31" s="805"/>
      <c r="U31" s="805"/>
      <c r="V31" s="805">
        <v>5</v>
      </c>
      <c r="W31" s="805"/>
      <c r="X31" s="805"/>
      <c r="Y31" s="805"/>
      <c r="Z31" s="805"/>
      <c r="AA31" s="805">
        <v>0</v>
      </c>
      <c r="AB31" s="805"/>
      <c r="AC31" s="805"/>
      <c r="AD31" s="805"/>
      <c r="AE31" s="806"/>
      <c r="AF31" s="807" t="s">
        <v>139</v>
      </c>
      <c r="AG31" s="808"/>
      <c r="AH31" s="808"/>
      <c r="AI31" s="808"/>
      <c r="AJ31" s="809"/>
      <c r="AK31" s="876">
        <v>1</v>
      </c>
      <c r="AL31" s="877"/>
      <c r="AM31" s="877"/>
      <c r="AN31" s="877"/>
      <c r="AO31" s="877"/>
      <c r="AP31" s="877" t="s">
        <v>521</v>
      </c>
      <c r="AQ31" s="877"/>
      <c r="AR31" s="877"/>
      <c r="AS31" s="877"/>
      <c r="AT31" s="877"/>
      <c r="AU31" s="877" t="s">
        <v>521</v>
      </c>
      <c r="AV31" s="877"/>
      <c r="AW31" s="877"/>
      <c r="AX31" s="877"/>
      <c r="AY31" s="877"/>
      <c r="AZ31" s="878" t="s">
        <v>521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417</v>
      </c>
      <c r="C32" s="802"/>
      <c r="D32" s="802"/>
      <c r="E32" s="802"/>
      <c r="F32" s="802"/>
      <c r="G32" s="802"/>
      <c r="H32" s="802"/>
      <c r="I32" s="802"/>
      <c r="J32" s="802"/>
      <c r="K32" s="802"/>
      <c r="L32" s="802"/>
      <c r="M32" s="802"/>
      <c r="N32" s="802"/>
      <c r="O32" s="802"/>
      <c r="P32" s="803"/>
      <c r="Q32" s="804">
        <v>98</v>
      </c>
      <c r="R32" s="805"/>
      <c r="S32" s="805"/>
      <c r="T32" s="805"/>
      <c r="U32" s="805"/>
      <c r="V32" s="805">
        <v>98</v>
      </c>
      <c r="W32" s="805"/>
      <c r="X32" s="805"/>
      <c r="Y32" s="805"/>
      <c r="Z32" s="805"/>
      <c r="AA32" s="805">
        <v>0</v>
      </c>
      <c r="AB32" s="805"/>
      <c r="AC32" s="805"/>
      <c r="AD32" s="805"/>
      <c r="AE32" s="806"/>
      <c r="AF32" s="807">
        <v>0</v>
      </c>
      <c r="AG32" s="808"/>
      <c r="AH32" s="808"/>
      <c r="AI32" s="808"/>
      <c r="AJ32" s="809"/>
      <c r="AK32" s="876">
        <v>27</v>
      </c>
      <c r="AL32" s="877"/>
      <c r="AM32" s="877"/>
      <c r="AN32" s="877"/>
      <c r="AO32" s="877"/>
      <c r="AP32" s="877" t="s">
        <v>521</v>
      </c>
      <c r="AQ32" s="877"/>
      <c r="AR32" s="877"/>
      <c r="AS32" s="877"/>
      <c r="AT32" s="877"/>
      <c r="AU32" s="877" t="s">
        <v>521</v>
      </c>
      <c r="AV32" s="877"/>
      <c r="AW32" s="877"/>
      <c r="AX32" s="877"/>
      <c r="AY32" s="877"/>
      <c r="AZ32" s="878" t="s">
        <v>521</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418</v>
      </c>
      <c r="C33" s="802"/>
      <c r="D33" s="802"/>
      <c r="E33" s="802"/>
      <c r="F33" s="802"/>
      <c r="G33" s="802"/>
      <c r="H33" s="802"/>
      <c r="I33" s="802"/>
      <c r="J33" s="802"/>
      <c r="K33" s="802"/>
      <c r="L33" s="802"/>
      <c r="M33" s="802"/>
      <c r="N33" s="802"/>
      <c r="O33" s="802"/>
      <c r="P33" s="803"/>
      <c r="Q33" s="804">
        <v>198</v>
      </c>
      <c r="R33" s="805"/>
      <c r="S33" s="805"/>
      <c r="T33" s="805"/>
      <c r="U33" s="805"/>
      <c r="V33" s="805">
        <v>197</v>
      </c>
      <c r="W33" s="805"/>
      <c r="X33" s="805"/>
      <c r="Y33" s="805"/>
      <c r="Z33" s="805"/>
      <c r="AA33" s="805">
        <v>1</v>
      </c>
      <c r="AB33" s="805"/>
      <c r="AC33" s="805"/>
      <c r="AD33" s="805"/>
      <c r="AE33" s="806"/>
      <c r="AF33" s="807">
        <v>415</v>
      </c>
      <c r="AG33" s="808"/>
      <c r="AH33" s="808"/>
      <c r="AI33" s="808"/>
      <c r="AJ33" s="809"/>
      <c r="AK33" s="876">
        <v>1</v>
      </c>
      <c r="AL33" s="877"/>
      <c r="AM33" s="877"/>
      <c r="AN33" s="877"/>
      <c r="AO33" s="877"/>
      <c r="AP33" s="877">
        <v>621</v>
      </c>
      <c r="AQ33" s="877"/>
      <c r="AR33" s="877"/>
      <c r="AS33" s="877"/>
      <c r="AT33" s="877"/>
      <c r="AU33" s="877">
        <v>59</v>
      </c>
      <c r="AV33" s="877"/>
      <c r="AW33" s="877"/>
      <c r="AX33" s="877"/>
      <c r="AY33" s="877"/>
      <c r="AZ33" s="878" t="s">
        <v>521</v>
      </c>
      <c r="BA33" s="878"/>
      <c r="BB33" s="878"/>
      <c r="BC33" s="878"/>
      <c r="BD33" s="878"/>
      <c r="BE33" s="874" t="s">
        <v>419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420</v>
      </c>
      <c r="C34" s="802"/>
      <c r="D34" s="802"/>
      <c r="E34" s="802"/>
      <c r="F34" s="802"/>
      <c r="G34" s="802"/>
      <c r="H34" s="802"/>
      <c r="I34" s="802"/>
      <c r="J34" s="802"/>
      <c r="K34" s="802"/>
      <c r="L34" s="802"/>
      <c r="M34" s="802"/>
      <c r="N34" s="802"/>
      <c r="O34" s="802"/>
      <c r="P34" s="803"/>
      <c r="Q34" s="804">
        <v>325</v>
      </c>
      <c r="R34" s="805"/>
      <c r="S34" s="805"/>
      <c r="T34" s="805"/>
      <c r="U34" s="805"/>
      <c r="V34" s="805">
        <v>273</v>
      </c>
      <c r="W34" s="805"/>
      <c r="X34" s="805"/>
      <c r="Y34" s="805"/>
      <c r="Z34" s="805"/>
      <c r="AA34" s="805">
        <v>52</v>
      </c>
      <c r="AB34" s="805"/>
      <c r="AC34" s="805"/>
      <c r="AD34" s="805"/>
      <c r="AE34" s="806"/>
      <c r="AF34" s="807">
        <v>0</v>
      </c>
      <c r="AG34" s="808"/>
      <c r="AH34" s="808"/>
      <c r="AI34" s="808"/>
      <c r="AJ34" s="809"/>
      <c r="AK34" s="876">
        <v>160</v>
      </c>
      <c r="AL34" s="877"/>
      <c r="AM34" s="877"/>
      <c r="AN34" s="877"/>
      <c r="AO34" s="877"/>
      <c r="AP34" s="877">
        <v>1578</v>
      </c>
      <c r="AQ34" s="877"/>
      <c r="AR34" s="877"/>
      <c r="AS34" s="877"/>
      <c r="AT34" s="877"/>
      <c r="AU34" s="877">
        <v>1210</v>
      </c>
      <c r="AV34" s="877"/>
      <c r="AW34" s="877"/>
      <c r="AX34" s="877"/>
      <c r="AY34" s="877"/>
      <c r="AZ34" s="878" t="s">
        <v>521</v>
      </c>
      <c r="BA34" s="878"/>
      <c r="BB34" s="878"/>
      <c r="BC34" s="878"/>
      <c r="BD34" s="878"/>
      <c r="BE34" s="874" t="s">
        <v>421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400</v>
      </c>
      <c r="B63" s="836" t="s">
        <v>423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415</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139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425</v>
      </c>
      <c r="B66" s="787"/>
      <c r="C66" s="787"/>
      <c r="D66" s="787"/>
      <c r="E66" s="787"/>
      <c r="F66" s="787"/>
      <c r="G66" s="787"/>
      <c r="H66" s="787"/>
      <c r="I66" s="787"/>
      <c r="J66" s="787"/>
      <c r="K66" s="787"/>
      <c r="L66" s="787"/>
      <c r="M66" s="787"/>
      <c r="N66" s="787"/>
      <c r="O66" s="787"/>
      <c r="P66" s="788"/>
      <c r="Q66" s="763" t="s">
        <v>426</v>
      </c>
      <c r="R66" s="764"/>
      <c r="S66" s="764"/>
      <c r="T66" s="764"/>
      <c r="U66" s="765"/>
      <c r="V66" s="763" t="s">
        <v>406</v>
      </c>
      <c r="W66" s="764"/>
      <c r="X66" s="764"/>
      <c r="Y66" s="764"/>
      <c r="Z66" s="765"/>
      <c r="AA66" s="763" t="s">
        <v>427</v>
      </c>
      <c r="AB66" s="764"/>
      <c r="AC66" s="764"/>
      <c r="AD66" s="764"/>
      <c r="AE66" s="765"/>
      <c r="AF66" s="898" t="s">
        <v>428</v>
      </c>
      <c r="AG66" s="859"/>
      <c r="AH66" s="859"/>
      <c r="AI66" s="859"/>
      <c r="AJ66" s="899"/>
      <c r="AK66" s="763" t="s">
        <v>429</v>
      </c>
      <c r="AL66" s="787"/>
      <c r="AM66" s="787"/>
      <c r="AN66" s="787"/>
      <c r="AO66" s="788"/>
      <c r="AP66" s="763" t="s">
        <v>410</v>
      </c>
      <c r="AQ66" s="764"/>
      <c r="AR66" s="764"/>
      <c r="AS66" s="764"/>
      <c r="AT66" s="765"/>
      <c r="AU66" s="763" t="s">
        <v>430</v>
      </c>
      <c r="AV66" s="764"/>
      <c r="AW66" s="764"/>
      <c r="AX66" s="764"/>
      <c r="AY66" s="765"/>
      <c r="AZ66" s="763" t="s">
        <v>383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593</v>
      </c>
      <c r="C68" s="916"/>
      <c r="D68" s="916"/>
      <c r="E68" s="916"/>
      <c r="F68" s="916"/>
      <c r="G68" s="916"/>
      <c r="H68" s="916"/>
      <c r="I68" s="916"/>
      <c r="J68" s="916"/>
      <c r="K68" s="916"/>
      <c r="L68" s="916"/>
      <c r="M68" s="916"/>
      <c r="N68" s="916"/>
      <c r="O68" s="916"/>
      <c r="P68" s="917"/>
      <c r="Q68" s="918">
        <v>4724</v>
      </c>
      <c r="R68" s="912"/>
      <c r="S68" s="912"/>
      <c r="T68" s="912"/>
      <c r="U68" s="912"/>
      <c r="V68" s="912">
        <v>4670</v>
      </c>
      <c r="W68" s="912"/>
      <c r="X68" s="912"/>
      <c r="Y68" s="912"/>
      <c r="Z68" s="912"/>
      <c r="AA68" s="912">
        <v>54</v>
      </c>
      <c r="AB68" s="912"/>
      <c r="AC68" s="912"/>
      <c r="AD68" s="912"/>
      <c r="AE68" s="912"/>
      <c r="AF68" s="912">
        <v>54</v>
      </c>
      <c r="AG68" s="912"/>
      <c r="AH68" s="912"/>
      <c r="AI68" s="912"/>
      <c r="AJ68" s="912"/>
      <c r="AK68" s="912">
        <v>38</v>
      </c>
      <c r="AL68" s="912"/>
      <c r="AM68" s="912"/>
      <c r="AN68" s="912"/>
      <c r="AO68" s="912"/>
      <c r="AP68" s="912" t="s">
        <v>521</v>
      </c>
      <c r="AQ68" s="912"/>
      <c r="AR68" s="912"/>
      <c r="AS68" s="912"/>
      <c r="AT68" s="912"/>
      <c r="AU68" s="912" t="s">
        <v>521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594</v>
      </c>
      <c r="C69" s="920"/>
      <c r="D69" s="920"/>
      <c r="E69" s="920"/>
      <c r="F69" s="920"/>
      <c r="G69" s="920"/>
      <c r="H69" s="920"/>
      <c r="I69" s="920"/>
      <c r="J69" s="920"/>
      <c r="K69" s="920"/>
      <c r="L69" s="920"/>
      <c r="M69" s="920"/>
      <c r="N69" s="920"/>
      <c r="O69" s="920"/>
      <c r="P69" s="921"/>
      <c r="Q69" s="922">
        <v>13584</v>
      </c>
      <c r="R69" s="877"/>
      <c r="S69" s="877"/>
      <c r="T69" s="877"/>
      <c r="U69" s="877"/>
      <c r="V69" s="877">
        <v>13134</v>
      </c>
      <c r="W69" s="877"/>
      <c r="X69" s="877"/>
      <c r="Y69" s="877"/>
      <c r="Z69" s="877"/>
      <c r="AA69" s="877">
        <v>450</v>
      </c>
      <c r="AB69" s="877"/>
      <c r="AC69" s="877"/>
      <c r="AD69" s="877"/>
      <c r="AE69" s="877"/>
      <c r="AF69" s="877">
        <v>450</v>
      </c>
      <c r="AG69" s="877"/>
      <c r="AH69" s="877"/>
      <c r="AI69" s="877"/>
      <c r="AJ69" s="877"/>
      <c r="AK69" s="877">
        <v>156</v>
      </c>
      <c r="AL69" s="877"/>
      <c r="AM69" s="877"/>
      <c r="AN69" s="877"/>
      <c r="AO69" s="877"/>
      <c r="AP69" s="877">
        <v>2728</v>
      </c>
      <c r="AQ69" s="877"/>
      <c r="AR69" s="877"/>
      <c r="AS69" s="877"/>
      <c r="AT69" s="877"/>
      <c r="AU69" s="877">
        <v>18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24</v>
      </c>
      <c r="R70" s="877"/>
      <c r="S70" s="877"/>
      <c r="T70" s="877"/>
      <c r="U70" s="877"/>
      <c r="V70" s="877">
        <v>17</v>
      </c>
      <c r="W70" s="877"/>
      <c r="X70" s="877"/>
      <c r="Y70" s="877"/>
      <c r="Z70" s="877"/>
      <c r="AA70" s="877">
        <v>7</v>
      </c>
      <c r="AB70" s="877"/>
      <c r="AC70" s="877"/>
      <c r="AD70" s="877"/>
      <c r="AE70" s="877"/>
      <c r="AF70" s="877">
        <v>7</v>
      </c>
      <c r="AG70" s="877"/>
      <c r="AH70" s="877"/>
      <c r="AI70" s="877"/>
      <c r="AJ70" s="877"/>
      <c r="AK70" s="877" t="s">
        <v>521</v>
      </c>
      <c r="AL70" s="877"/>
      <c r="AM70" s="877"/>
      <c r="AN70" s="877"/>
      <c r="AO70" s="877"/>
      <c r="AP70" s="877" t="s">
        <v>521</v>
      </c>
      <c r="AQ70" s="877"/>
      <c r="AR70" s="877"/>
      <c r="AS70" s="877"/>
      <c r="AT70" s="877"/>
      <c r="AU70" s="877" t="s">
        <v>521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131</v>
      </c>
      <c r="R71" s="877"/>
      <c r="S71" s="877"/>
      <c r="T71" s="877"/>
      <c r="U71" s="877"/>
      <c r="V71" s="877">
        <v>95</v>
      </c>
      <c r="W71" s="877"/>
      <c r="X71" s="877"/>
      <c r="Y71" s="877"/>
      <c r="Z71" s="877"/>
      <c r="AA71" s="877">
        <v>36</v>
      </c>
      <c r="AB71" s="877"/>
      <c r="AC71" s="877"/>
      <c r="AD71" s="877"/>
      <c r="AE71" s="877"/>
      <c r="AF71" s="877">
        <v>36</v>
      </c>
      <c r="AG71" s="877"/>
      <c r="AH71" s="877"/>
      <c r="AI71" s="877"/>
      <c r="AJ71" s="877"/>
      <c r="AK71" s="877" t="s">
        <v>521</v>
      </c>
      <c r="AL71" s="877"/>
      <c r="AM71" s="877"/>
      <c r="AN71" s="877"/>
      <c r="AO71" s="877"/>
      <c r="AP71" s="877" t="s">
        <v>521</v>
      </c>
      <c r="AQ71" s="877"/>
      <c r="AR71" s="877"/>
      <c r="AS71" s="877"/>
      <c r="AT71" s="877"/>
      <c r="AU71" s="877" t="s">
        <v>521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400</v>
      </c>
      <c r="B88" s="836" t="s">
        <v>431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400</v>
      </c>
      <c r="BR102" s="836" t="s">
        <v>432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440</v>
      </c>
      <c r="AB109" s="941"/>
      <c r="AC109" s="941"/>
      <c r="AD109" s="941"/>
      <c r="AE109" s="942"/>
      <c r="AF109" s="940" t="s">
        <v>313</v>
      </c>
      <c r="AG109" s="941"/>
      <c r="AH109" s="941"/>
      <c r="AI109" s="941"/>
      <c r="AJ109" s="942"/>
      <c r="AK109" s="940" t="s">
        <v>312</v>
      </c>
      <c r="AL109" s="941"/>
      <c r="AM109" s="941"/>
      <c r="AN109" s="941"/>
      <c r="AO109" s="942"/>
      <c r="AP109" s="940" t="s">
        <v>441</v>
      </c>
      <c r="AQ109" s="941"/>
      <c r="AR109" s="941"/>
      <c r="AS109" s="941"/>
      <c r="AT109" s="943"/>
      <c r="AU109" s="960" t="s">
        <v>439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440</v>
      </c>
      <c r="BR109" s="941"/>
      <c r="BS109" s="941"/>
      <c r="BT109" s="941"/>
      <c r="BU109" s="942"/>
      <c r="BV109" s="940" t="s">
        <v>313</v>
      </c>
      <c r="BW109" s="941"/>
      <c r="BX109" s="941"/>
      <c r="BY109" s="941"/>
      <c r="BZ109" s="942"/>
      <c r="CA109" s="940" t="s">
        <v>312</v>
      </c>
      <c r="CB109" s="941"/>
      <c r="CC109" s="941"/>
      <c r="CD109" s="941"/>
      <c r="CE109" s="942"/>
      <c r="CF109" s="961" t="s">
        <v>441</v>
      </c>
      <c r="CG109" s="961"/>
      <c r="CH109" s="961"/>
      <c r="CI109" s="961"/>
      <c r="CJ109" s="961"/>
      <c r="CK109" s="940" t="s">
        <v>442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440</v>
      </c>
      <c r="DH109" s="941"/>
      <c r="DI109" s="941"/>
      <c r="DJ109" s="941"/>
      <c r="DK109" s="942"/>
      <c r="DL109" s="940" t="s">
        <v>313</v>
      </c>
      <c r="DM109" s="941"/>
      <c r="DN109" s="941"/>
      <c r="DO109" s="941"/>
      <c r="DP109" s="942"/>
      <c r="DQ109" s="940" t="s">
        <v>312</v>
      </c>
      <c r="DR109" s="941"/>
      <c r="DS109" s="941"/>
      <c r="DT109" s="941"/>
      <c r="DU109" s="942"/>
      <c r="DV109" s="940" t="s">
        <v>441</v>
      </c>
      <c r="DW109" s="941"/>
      <c r="DX109" s="941"/>
      <c r="DY109" s="941"/>
      <c r="DZ109" s="943"/>
    </row>
    <row r="110" spans="1:131" s="247" customFormat="1" ht="26.25" customHeight="1" x14ac:dyDescent="0.15">
      <c r="A110" s="944" t="s">
        <v>443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299390</v>
      </c>
      <c r="AB110" s="948"/>
      <c r="AC110" s="948"/>
      <c r="AD110" s="948"/>
      <c r="AE110" s="949"/>
      <c r="AF110" s="950">
        <v>251331</v>
      </c>
      <c r="AG110" s="948"/>
      <c r="AH110" s="948"/>
      <c r="AI110" s="948"/>
      <c r="AJ110" s="949"/>
      <c r="AK110" s="950">
        <v>250870</v>
      </c>
      <c r="AL110" s="948"/>
      <c r="AM110" s="948"/>
      <c r="AN110" s="948"/>
      <c r="AO110" s="949"/>
      <c r="AP110" s="951">
        <v>14.7</v>
      </c>
      <c r="AQ110" s="952"/>
      <c r="AR110" s="952"/>
      <c r="AS110" s="952"/>
      <c r="AT110" s="953"/>
      <c r="AU110" s="954" t="s">
        <v>73</v>
      </c>
      <c r="AV110" s="955"/>
      <c r="AW110" s="955"/>
      <c r="AX110" s="955"/>
      <c r="AY110" s="955"/>
      <c r="AZ110" s="996" t="s">
        <v>444</v>
      </c>
      <c r="BA110" s="945"/>
      <c r="BB110" s="945"/>
      <c r="BC110" s="945"/>
      <c r="BD110" s="945"/>
      <c r="BE110" s="945"/>
      <c r="BF110" s="945"/>
      <c r="BG110" s="945"/>
      <c r="BH110" s="945"/>
      <c r="BI110" s="945"/>
      <c r="BJ110" s="945"/>
      <c r="BK110" s="945"/>
      <c r="BL110" s="945"/>
      <c r="BM110" s="945"/>
      <c r="BN110" s="945"/>
      <c r="BO110" s="945"/>
      <c r="BP110" s="946"/>
      <c r="BQ110" s="982">
        <v>2726398</v>
      </c>
      <c r="BR110" s="983"/>
      <c r="BS110" s="983"/>
      <c r="BT110" s="983"/>
      <c r="BU110" s="983"/>
      <c r="BV110" s="983">
        <v>2972097</v>
      </c>
      <c r="BW110" s="983"/>
      <c r="BX110" s="983"/>
      <c r="BY110" s="983"/>
      <c r="BZ110" s="983"/>
      <c r="CA110" s="983">
        <v>3040671</v>
      </c>
      <c r="CB110" s="983"/>
      <c r="CC110" s="983"/>
      <c r="CD110" s="983"/>
      <c r="CE110" s="983"/>
      <c r="CF110" s="997">
        <v>178.2</v>
      </c>
      <c r="CG110" s="998"/>
      <c r="CH110" s="998"/>
      <c r="CI110" s="998"/>
      <c r="CJ110" s="998"/>
      <c r="CK110" s="999" t="s">
        <v>445</v>
      </c>
      <c r="CL110" s="1000"/>
      <c r="CM110" s="979" t="s">
        <v>446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402</v>
      </c>
      <c r="DH110" s="983"/>
      <c r="DI110" s="983"/>
      <c r="DJ110" s="983"/>
      <c r="DK110" s="983"/>
      <c r="DL110" s="983" t="s">
        <v>402</v>
      </c>
      <c r="DM110" s="983"/>
      <c r="DN110" s="983"/>
      <c r="DO110" s="983"/>
      <c r="DP110" s="983"/>
      <c r="DQ110" s="983" t="s">
        <v>402</v>
      </c>
      <c r="DR110" s="983"/>
      <c r="DS110" s="983"/>
      <c r="DT110" s="983"/>
      <c r="DU110" s="983"/>
      <c r="DV110" s="984" t="s">
        <v>402</v>
      </c>
      <c r="DW110" s="984"/>
      <c r="DX110" s="984"/>
      <c r="DY110" s="984"/>
      <c r="DZ110" s="985"/>
    </row>
    <row r="111" spans="1:131" s="247" customFormat="1" ht="26.25" customHeight="1" x14ac:dyDescent="0.15">
      <c r="A111" s="986" t="s">
        <v>447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139</v>
      </c>
      <c r="AB111" s="990"/>
      <c r="AC111" s="990"/>
      <c r="AD111" s="990"/>
      <c r="AE111" s="991"/>
      <c r="AF111" s="992" t="s">
        <v>448</v>
      </c>
      <c r="AG111" s="990"/>
      <c r="AH111" s="990"/>
      <c r="AI111" s="990"/>
      <c r="AJ111" s="991"/>
      <c r="AK111" s="992" t="s">
        <v>139</v>
      </c>
      <c r="AL111" s="990"/>
      <c r="AM111" s="990"/>
      <c r="AN111" s="990"/>
      <c r="AO111" s="991"/>
      <c r="AP111" s="993" t="s">
        <v>449</v>
      </c>
      <c r="AQ111" s="994"/>
      <c r="AR111" s="994"/>
      <c r="AS111" s="994"/>
      <c r="AT111" s="995"/>
      <c r="AU111" s="956"/>
      <c r="AV111" s="957"/>
      <c r="AW111" s="957"/>
      <c r="AX111" s="957"/>
      <c r="AY111" s="957"/>
      <c r="AZ111" s="1005" t="s">
        <v>450</v>
      </c>
      <c r="BA111" s="1006"/>
      <c r="BB111" s="1006"/>
      <c r="BC111" s="1006"/>
      <c r="BD111" s="1006"/>
      <c r="BE111" s="1006"/>
      <c r="BF111" s="1006"/>
      <c r="BG111" s="1006"/>
      <c r="BH111" s="1006"/>
      <c r="BI111" s="1006"/>
      <c r="BJ111" s="1006"/>
      <c r="BK111" s="1006"/>
      <c r="BL111" s="1006"/>
      <c r="BM111" s="1006"/>
      <c r="BN111" s="1006"/>
      <c r="BO111" s="1006"/>
      <c r="BP111" s="1007"/>
      <c r="BQ111" s="975" t="s">
        <v>139</v>
      </c>
      <c r="BR111" s="976"/>
      <c r="BS111" s="976"/>
      <c r="BT111" s="976"/>
      <c r="BU111" s="976"/>
      <c r="BV111" s="976" t="s">
        <v>448</v>
      </c>
      <c r="BW111" s="976"/>
      <c r="BX111" s="976"/>
      <c r="BY111" s="976"/>
      <c r="BZ111" s="976"/>
      <c r="CA111" s="976" t="s">
        <v>139</v>
      </c>
      <c r="CB111" s="976"/>
      <c r="CC111" s="976"/>
      <c r="CD111" s="976"/>
      <c r="CE111" s="976"/>
      <c r="CF111" s="970" t="s">
        <v>139</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139</v>
      </c>
      <c r="DH111" s="976"/>
      <c r="DI111" s="976"/>
      <c r="DJ111" s="976"/>
      <c r="DK111" s="976"/>
      <c r="DL111" s="976" t="s">
        <v>139</v>
      </c>
      <c r="DM111" s="976"/>
      <c r="DN111" s="976"/>
      <c r="DO111" s="976"/>
      <c r="DP111" s="976"/>
      <c r="DQ111" s="976" t="s">
        <v>139</v>
      </c>
      <c r="DR111" s="976"/>
      <c r="DS111" s="976"/>
      <c r="DT111" s="976"/>
      <c r="DU111" s="976"/>
      <c r="DV111" s="977" t="s">
        <v>139</v>
      </c>
      <c r="DW111" s="977"/>
      <c r="DX111" s="977"/>
      <c r="DY111" s="977"/>
      <c r="DZ111" s="978"/>
    </row>
    <row r="112" spans="1:131" s="247" customFormat="1" ht="26.25" customHeight="1" x14ac:dyDescent="0.15">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139</v>
      </c>
      <c r="AB112" s="1015"/>
      <c r="AC112" s="1015"/>
      <c r="AD112" s="1015"/>
      <c r="AE112" s="1016"/>
      <c r="AF112" s="1017" t="s">
        <v>139</v>
      </c>
      <c r="AG112" s="1015"/>
      <c r="AH112" s="1015"/>
      <c r="AI112" s="1015"/>
      <c r="AJ112" s="1016"/>
      <c r="AK112" s="1017" t="s">
        <v>454</v>
      </c>
      <c r="AL112" s="1015"/>
      <c r="AM112" s="1015"/>
      <c r="AN112" s="1015"/>
      <c r="AO112" s="1016"/>
      <c r="AP112" s="1018" t="s">
        <v>139</v>
      </c>
      <c r="AQ112" s="1019"/>
      <c r="AR112" s="1019"/>
      <c r="AS112" s="1019"/>
      <c r="AT112" s="1020"/>
      <c r="AU112" s="956"/>
      <c r="AV112" s="957"/>
      <c r="AW112" s="957"/>
      <c r="AX112" s="957"/>
      <c r="AY112" s="957"/>
      <c r="AZ112" s="1005" t="s">
        <v>455</v>
      </c>
      <c r="BA112" s="1006"/>
      <c r="BB112" s="1006"/>
      <c r="BC112" s="1006"/>
      <c r="BD112" s="1006"/>
      <c r="BE112" s="1006"/>
      <c r="BF112" s="1006"/>
      <c r="BG112" s="1006"/>
      <c r="BH112" s="1006"/>
      <c r="BI112" s="1006"/>
      <c r="BJ112" s="1006"/>
      <c r="BK112" s="1006"/>
      <c r="BL112" s="1006"/>
      <c r="BM112" s="1006"/>
      <c r="BN112" s="1006"/>
      <c r="BO112" s="1006"/>
      <c r="BP112" s="1007"/>
      <c r="BQ112" s="975">
        <v>2043724</v>
      </c>
      <c r="BR112" s="976"/>
      <c r="BS112" s="976"/>
      <c r="BT112" s="976"/>
      <c r="BU112" s="976"/>
      <c r="BV112" s="976">
        <v>1803264</v>
      </c>
      <c r="BW112" s="976"/>
      <c r="BX112" s="976"/>
      <c r="BY112" s="976"/>
      <c r="BZ112" s="976"/>
      <c r="CA112" s="976">
        <v>1309842</v>
      </c>
      <c r="CB112" s="976"/>
      <c r="CC112" s="976"/>
      <c r="CD112" s="976"/>
      <c r="CE112" s="976"/>
      <c r="CF112" s="970">
        <v>76.8</v>
      </c>
      <c r="CG112" s="971"/>
      <c r="CH112" s="971"/>
      <c r="CI112" s="971"/>
      <c r="CJ112" s="971"/>
      <c r="CK112" s="1001"/>
      <c r="CL112" s="1002"/>
      <c r="CM112" s="972" t="s">
        <v>456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139</v>
      </c>
      <c r="DH112" s="976"/>
      <c r="DI112" s="976"/>
      <c r="DJ112" s="976"/>
      <c r="DK112" s="976"/>
      <c r="DL112" s="976" t="s">
        <v>139</v>
      </c>
      <c r="DM112" s="976"/>
      <c r="DN112" s="976"/>
      <c r="DO112" s="976"/>
      <c r="DP112" s="976"/>
      <c r="DQ112" s="976" t="s">
        <v>448</v>
      </c>
      <c r="DR112" s="976"/>
      <c r="DS112" s="976"/>
      <c r="DT112" s="976"/>
      <c r="DU112" s="976"/>
      <c r="DV112" s="977" t="s">
        <v>139</v>
      </c>
      <c r="DW112" s="977"/>
      <c r="DX112" s="977"/>
      <c r="DY112" s="977"/>
      <c r="DZ112" s="978"/>
    </row>
    <row r="113" spans="1:130" s="247" customFormat="1" ht="26.25" customHeight="1" x14ac:dyDescent="0.15">
      <c r="A113" s="1010"/>
      <c r="B113" s="1011"/>
      <c r="C113" s="1006" t="s">
        <v>457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160224</v>
      </c>
      <c r="AB113" s="990"/>
      <c r="AC113" s="990"/>
      <c r="AD113" s="990"/>
      <c r="AE113" s="991"/>
      <c r="AF113" s="992">
        <v>156203</v>
      </c>
      <c r="AG113" s="990"/>
      <c r="AH113" s="990"/>
      <c r="AI113" s="990"/>
      <c r="AJ113" s="991"/>
      <c r="AK113" s="992">
        <v>131539</v>
      </c>
      <c r="AL113" s="990"/>
      <c r="AM113" s="990"/>
      <c r="AN113" s="990"/>
      <c r="AO113" s="991"/>
      <c r="AP113" s="993">
        <v>7.7</v>
      </c>
      <c r="AQ113" s="994"/>
      <c r="AR113" s="994"/>
      <c r="AS113" s="994"/>
      <c r="AT113" s="995"/>
      <c r="AU113" s="956"/>
      <c r="AV113" s="957"/>
      <c r="AW113" s="957"/>
      <c r="AX113" s="957"/>
      <c r="AY113" s="957"/>
      <c r="AZ113" s="1005" t="s">
        <v>458</v>
      </c>
      <c r="BA113" s="1006"/>
      <c r="BB113" s="1006"/>
      <c r="BC113" s="1006"/>
      <c r="BD113" s="1006"/>
      <c r="BE113" s="1006"/>
      <c r="BF113" s="1006"/>
      <c r="BG113" s="1006"/>
      <c r="BH113" s="1006"/>
      <c r="BI113" s="1006"/>
      <c r="BJ113" s="1006"/>
      <c r="BK113" s="1006"/>
      <c r="BL113" s="1006"/>
      <c r="BM113" s="1006"/>
      <c r="BN113" s="1006"/>
      <c r="BO113" s="1006"/>
      <c r="BP113" s="1007"/>
      <c r="BQ113" s="975">
        <v>41236</v>
      </c>
      <c r="BR113" s="976"/>
      <c r="BS113" s="976"/>
      <c r="BT113" s="976"/>
      <c r="BU113" s="976"/>
      <c r="BV113" s="976">
        <v>37641</v>
      </c>
      <c r="BW113" s="976"/>
      <c r="BX113" s="976"/>
      <c r="BY113" s="976"/>
      <c r="BZ113" s="976"/>
      <c r="CA113" s="976">
        <v>33475</v>
      </c>
      <c r="CB113" s="976"/>
      <c r="CC113" s="976"/>
      <c r="CD113" s="976"/>
      <c r="CE113" s="976"/>
      <c r="CF113" s="970">
        <v>2</v>
      </c>
      <c r="CG113" s="971"/>
      <c r="CH113" s="971"/>
      <c r="CI113" s="971"/>
      <c r="CJ113" s="971"/>
      <c r="CK113" s="1001"/>
      <c r="CL113" s="1002"/>
      <c r="CM113" s="972" t="s">
        <v>459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139</v>
      </c>
      <c r="DH113" s="1015"/>
      <c r="DI113" s="1015"/>
      <c r="DJ113" s="1015"/>
      <c r="DK113" s="1016"/>
      <c r="DL113" s="1017" t="s">
        <v>139</v>
      </c>
      <c r="DM113" s="1015"/>
      <c r="DN113" s="1015"/>
      <c r="DO113" s="1015"/>
      <c r="DP113" s="1016"/>
      <c r="DQ113" s="1017" t="s">
        <v>448</v>
      </c>
      <c r="DR113" s="1015"/>
      <c r="DS113" s="1015"/>
      <c r="DT113" s="1015"/>
      <c r="DU113" s="1016"/>
      <c r="DV113" s="1018" t="s">
        <v>460</v>
      </c>
      <c r="DW113" s="1019"/>
      <c r="DX113" s="1019"/>
      <c r="DY113" s="1019"/>
      <c r="DZ113" s="1020"/>
    </row>
    <row r="114" spans="1:130" s="247" customFormat="1" ht="26.25" customHeight="1" x14ac:dyDescent="0.15">
      <c r="A114" s="1010"/>
      <c r="B114" s="1011"/>
      <c r="C114" s="1006" t="s">
        <v>461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6355</v>
      </c>
      <c r="AB114" s="1015"/>
      <c r="AC114" s="1015"/>
      <c r="AD114" s="1015"/>
      <c r="AE114" s="1016"/>
      <c r="AF114" s="1017">
        <v>7644</v>
      </c>
      <c r="AG114" s="1015"/>
      <c r="AH114" s="1015"/>
      <c r="AI114" s="1015"/>
      <c r="AJ114" s="1016"/>
      <c r="AK114" s="1017">
        <v>7717</v>
      </c>
      <c r="AL114" s="1015"/>
      <c r="AM114" s="1015"/>
      <c r="AN114" s="1015"/>
      <c r="AO114" s="1016"/>
      <c r="AP114" s="1018">
        <v>0.5</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1015923</v>
      </c>
      <c r="BR114" s="976"/>
      <c r="BS114" s="976"/>
      <c r="BT114" s="976"/>
      <c r="BU114" s="976"/>
      <c r="BV114" s="976">
        <v>956660</v>
      </c>
      <c r="BW114" s="976"/>
      <c r="BX114" s="976"/>
      <c r="BY114" s="976"/>
      <c r="BZ114" s="976"/>
      <c r="CA114" s="976">
        <v>982596</v>
      </c>
      <c r="CB114" s="976"/>
      <c r="CC114" s="976"/>
      <c r="CD114" s="976"/>
      <c r="CE114" s="976"/>
      <c r="CF114" s="970">
        <v>57.6</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139</v>
      </c>
      <c r="DH114" s="1015"/>
      <c r="DI114" s="1015"/>
      <c r="DJ114" s="1015"/>
      <c r="DK114" s="1016"/>
      <c r="DL114" s="1017" t="s">
        <v>139</v>
      </c>
      <c r="DM114" s="1015"/>
      <c r="DN114" s="1015"/>
      <c r="DO114" s="1015"/>
      <c r="DP114" s="1016"/>
      <c r="DQ114" s="1017" t="s">
        <v>139</v>
      </c>
      <c r="DR114" s="1015"/>
      <c r="DS114" s="1015"/>
      <c r="DT114" s="1015"/>
      <c r="DU114" s="1016"/>
      <c r="DV114" s="1018" t="s">
        <v>139</v>
      </c>
      <c r="DW114" s="1019"/>
      <c r="DX114" s="1019"/>
      <c r="DY114" s="1019"/>
      <c r="DZ114" s="1020"/>
    </row>
    <row r="115" spans="1:130" s="247" customFormat="1" ht="26.25" customHeight="1" x14ac:dyDescent="0.15">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139</v>
      </c>
      <c r="AB115" s="990"/>
      <c r="AC115" s="990"/>
      <c r="AD115" s="990"/>
      <c r="AE115" s="991"/>
      <c r="AF115" s="992" t="s">
        <v>139</v>
      </c>
      <c r="AG115" s="990"/>
      <c r="AH115" s="990"/>
      <c r="AI115" s="990"/>
      <c r="AJ115" s="991"/>
      <c r="AK115" s="992" t="s">
        <v>139</v>
      </c>
      <c r="AL115" s="990"/>
      <c r="AM115" s="990"/>
      <c r="AN115" s="990"/>
      <c r="AO115" s="991"/>
      <c r="AP115" s="993" t="s">
        <v>460</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v>65952</v>
      </c>
      <c r="BR115" s="976"/>
      <c r="BS115" s="976"/>
      <c r="BT115" s="976"/>
      <c r="BU115" s="976"/>
      <c r="BV115" s="976">
        <v>66977</v>
      </c>
      <c r="BW115" s="976"/>
      <c r="BX115" s="976"/>
      <c r="BY115" s="976"/>
      <c r="BZ115" s="976"/>
      <c r="CA115" s="976">
        <v>68685</v>
      </c>
      <c r="CB115" s="976"/>
      <c r="CC115" s="976"/>
      <c r="CD115" s="976"/>
      <c r="CE115" s="976"/>
      <c r="CF115" s="970">
        <v>4</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139</v>
      </c>
      <c r="DH115" s="1015"/>
      <c r="DI115" s="1015"/>
      <c r="DJ115" s="1015"/>
      <c r="DK115" s="1016"/>
      <c r="DL115" s="1017" t="s">
        <v>448</v>
      </c>
      <c r="DM115" s="1015"/>
      <c r="DN115" s="1015"/>
      <c r="DO115" s="1015"/>
      <c r="DP115" s="1016"/>
      <c r="DQ115" s="1017" t="s">
        <v>448</v>
      </c>
      <c r="DR115" s="1015"/>
      <c r="DS115" s="1015"/>
      <c r="DT115" s="1015"/>
      <c r="DU115" s="1016"/>
      <c r="DV115" s="1018" t="s">
        <v>139</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139</v>
      </c>
      <c r="AB116" s="1015"/>
      <c r="AC116" s="1015"/>
      <c r="AD116" s="1015"/>
      <c r="AE116" s="1016"/>
      <c r="AF116" s="1017">
        <v>53</v>
      </c>
      <c r="AG116" s="1015"/>
      <c r="AH116" s="1015"/>
      <c r="AI116" s="1015"/>
      <c r="AJ116" s="1016"/>
      <c r="AK116" s="1017">
        <v>251</v>
      </c>
      <c r="AL116" s="1015"/>
      <c r="AM116" s="1015"/>
      <c r="AN116" s="1015"/>
      <c r="AO116" s="1016"/>
      <c r="AP116" s="1018">
        <v>0</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448</v>
      </c>
      <c r="BR116" s="976"/>
      <c r="BS116" s="976"/>
      <c r="BT116" s="976"/>
      <c r="BU116" s="976"/>
      <c r="BV116" s="976" t="s">
        <v>139</v>
      </c>
      <c r="BW116" s="976"/>
      <c r="BX116" s="976"/>
      <c r="BY116" s="976"/>
      <c r="BZ116" s="976"/>
      <c r="CA116" s="976" t="s">
        <v>139</v>
      </c>
      <c r="CB116" s="976"/>
      <c r="CC116" s="976"/>
      <c r="CD116" s="976"/>
      <c r="CE116" s="976"/>
      <c r="CF116" s="970" t="s">
        <v>139</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139</v>
      </c>
      <c r="DH116" s="1015"/>
      <c r="DI116" s="1015"/>
      <c r="DJ116" s="1015"/>
      <c r="DK116" s="1016"/>
      <c r="DL116" s="1017" t="s">
        <v>139</v>
      </c>
      <c r="DM116" s="1015"/>
      <c r="DN116" s="1015"/>
      <c r="DO116" s="1015"/>
      <c r="DP116" s="1016"/>
      <c r="DQ116" s="1017" t="s">
        <v>139</v>
      </c>
      <c r="DR116" s="1015"/>
      <c r="DS116" s="1015"/>
      <c r="DT116" s="1015"/>
      <c r="DU116" s="1016"/>
      <c r="DV116" s="1018" t="s">
        <v>139</v>
      </c>
      <c r="DW116" s="1019"/>
      <c r="DX116" s="1019"/>
      <c r="DY116" s="1019"/>
      <c r="DZ116" s="1020"/>
    </row>
    <row r="117" spans="1:130" s="247" customFormat="1" ht="26.25" customHeight="1" x14ac:dyDescent="0.15">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470</v>
      </c>
      <c r="Z117" s="942"/>
      <c r="AA117" s="1032">
        <v>465969</v>
      </c>
      <c r="AB117" s="1033"/>
      <c r="AC117" s="1033"/>
      <c r="AD117" s="1033"/>
      <c r="AE117" s="1034"/>
      <c r="AF117" s="1035">
        <v>415231</v>
      </c>
      <c r="AG117" s="1033"/>
      <c r="AH117" s="1033"/>
      <c r="AI117" s="1033"/>
      <c r="AJ117" s="1034"/>
      <c r="AK117" s="1035">
        <v>390377</v>
      </c>
      <c r="AL117" s="1033"/>
      <c r="AM117" s="1033"/>
      <c r="AN117" s="1033"/>
      <c r="AO117" s="1034"/>
      <c r="AP117" s="1036"/>
      <c r="AQ117" s="1037"/>
      <c r="AR117" s="1037"/>
      <c r="AS117" s="1037"/>
      <c r="AT117" s="1038"/>
      <c r="AU117" s="956"/>
      <c r="AV117" s="957"/>
      <c r="AW117" s="957"/>
      <c r="AX117" s="957"/>
      <c r="AY117" s="957"/>
      <c r="AZ117" s="1023" t="s">
        <v>471</v>
      </c>
      <c r="BA117" s="1024"/>
      <c r="BB117" s="1024"/>
      <c r="BC117" s="1024"/>
      <c r="BD117" s="1024"/>
      <c r="BE117" s="1024"/>
      <c r="BF117" s="1024"/>
      <c r="BG117" s="1024"/>
      <c r="BH117" s="1024"/>
      <c r="BI117" s="1024"/>
      <c r="BJ117" s="1024"/>
      <c r="BK117" s="1024"/>
      <c r="BL117" s="1024"/>
      <c r="BM117" s="1024"/>
      <c r="BN117" s="1024"/>
      <c r="BO117" s="1024"/>
      <c r="BP117" s="1025"/>
      <c r="BQ117" s="975" t="s">
        <v>139</v>
      </c>
      <c r="BR117" s="976"/>
      <c r="BS117" s="976"/>
      <c r="BT117" s="976"/>
      <c r="BU117" s="976"/>
      <c r="BV117" s="976" t="s">
        <v>139</v>
      </c>
      <c r="BW117" s="976"/>
      <c r="BX117" s="976"/>
      <c r="BY117" s="976"/>
      <c r="BZ117" s="976"/>
      <c r="CA117" s="976" t="s">
        <v>454</v>
      </c>
      <c r="CB117" s="976"/>
      <c r="CC117" s="976"/>
      <c r="CD117" s="976"/>
      <c r="CE117" s="976"/>
      <c r="CF117" s="970" t="s">
        <v>139</v>
      </c>
      <c r="CG117" s="971"/>
      <c r="CH117" s="971"/>
      <c r="CI117" s="971"/>
      <c r="CJ117" s="971"/>
      <c r="CK117" s="1001"/>
      <c r="CL117" s="1002"/>
      <c r="CM117" s="972" t="s">
        <v>472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139</v>
      </c>
      <c r="DH117" s="1015"/>
      <c r="DI117" s="1015"/>
      <c r="DJ117" s="1015"/>
      <c r="DK117" s="1016"/>
      <c r="DL117" s="1017" t="s">
        <v>139</v>
      </c>
      <c r="DM117" s="1015"/>
      <c r="DN117" s="1015"/>
      <c r="DO117" s="1015"/>
      <c r="DP117" s="1016"/>
      <c r="DQ117" s="1017" t="s">
        <v>139</v>
      </c>
      <c r="DR117" s="1015"/>
      <c r="DS117" s="1015"/>
      <c r="DT117" s="1015"/>
      <c r="DU117" s="1016"/>
      <c r="DV117" s="1018" t="s">
        <v>139</v>
      </c>
      <c r="DW117" s="1019"/>
      <c r="DX117" s="1019"/>
      <c r="DY117" s="1019"/>
      <c r="DZ117" s="1020"/>
    </row>
    <row r="118" spans="1:130" s="247" customFormat="1" ht="26.25" customHeight="1" x14ac:dyDescent="0.15">
      <c r="A118" s="960" t="s">
        <v>442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440</v>
      </c>
      <c r="AB118" s="941"/>
      <c r="AC118" s="941"/>
      <c r="AD118" s="941"/>
      <c r="AE118" s="942"/>
      <c r="AF118" s="940" t="s">
        <v>313</v>
      </c>
      <c r="AG118" s="941"/>
      <c r="AH118" s="941"/>
      <c r="AI118" s="941"/>
      <c r="AJ118" s="942"/>
      <c r="AK118" s="940" t="s">
        <v>312</v>
      </c>
      <c r="AL118" s="941"/>
      <c r="AM118" s="941"/>
      <c r="AN118" s="941"/>
      <c r="AO118" s="942"/>
      <c r="AP118" s="1027" t="s">
        <v>441</v>
      </c>
      <c r="AQ118" s="1028"/>
      <c r="AR118" s="1028"/>
      <c r="AS118" s="1028"/>
      <c r="AT118" s="1029"/>
      <c r="AU118" s="956"/>
      <c r="AV118" s="957"/>
      <c r="AW118" s="957"/>
      <c r="AX118" s="957"/>
      <c r="AY118" s="957"/>
      <c r="AZ118" s="1030" t="s">
        <v>473</v>
      </c>
      <c r="BA118" s="1021"/>
      <c r="BB118" s="1021"/>
      <c r="BC118" s="1021"/>
      <c r="BD118" s="1021"/>
      <c r="BE118" s="1021"/>
      <c r="BF118" s="1021"/>
      <c r="BG118" s="1021"/>
      <c r="BH118" s="1021"/>
      <c r="BI118" s="1021"/>
      <c r="BJ118" s="1021"/>
      <c r="BK118" s="1021"/>
      <c r="BL118" s="1021"/>
      <c r="BM118" s="1021"/>
      <c r="BN118" s="1021"/>
      <c r="BO118" s="1021"/>
      <c r="BP118" s="1022"/>
      <c r="BQ118" s="1053" t="s">
        <v>139</v>
      </c>
      <c r="BR118" s="1054"/>
      <c r="BS118" s="1054"/>
      <c r="BT118" s="1054"/>
      <c r="BU118" s="1054"/>
      <c r="BV118" s="1054" t="s">
        <v>139</v>
      </c>
      <c r="BW118" s="1054"/>
      <c r="BX118" s="1054"/>
      <c r="BY118" s="1054"/>
      <c r="BZ118" s="1054"/>
      <c r="CA118" s="1054" t="s">
        <v>448</v>
      </c>
      <c r="CB118" s="1054"/>
      <c r="CC118" s="1054"/>
      <c r="CD118" s="1054"/>
      <c r="CE118" s="1054"/>
      <c r="CF118" s="970" t="s">
        <v>454</v>
      </c>
      <c r="CG118" s="971"/>
      <c r="CH118" s="971"/>
      <c r="CI118" s="971"/>
      <c r="CJ118" s="971"/>
      <c r="CK118" s="1001"/>
      <c r="CL118" s="1002"/>
      <c r="CM118" s="972" t="s">
        <v>474</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139</v>
      </c>
      <c r="DH118" s="1015"/>
      <c r="DI118" s="1015"/>
      <c r="DJ118" s="1015"/>
      <c r="DK118" s="1016"/>
      <c r="DL118" s="1017" t="s">
        <v>139</v>
      </c>
      <c r="DM118" s="1015"/>
      <c r="DN118" s="1015"/>
      <c r="DO118" s="1015"/>
      <c r="DP118" s="1016"/>
      <c r="DQ118" s="1017" t="s">
        <v>454</v>
      </c>
      <c r="DR118" s="1015"/>
      <c r="DS118" s="1015"/>
      <c r="DT118" s="1015"/>
      <c r="DU118" s="1016"/>
      <c r="DV118" s="1018" t="s">
        <v>139</v>
      </c>
      <c r="DW118" s="1019"/>
      <c r="DX118" s="1019"/>
      <c r="DY118" s="1019"/>
      <c r="DZ118" s="1020"/>
    </row>
    <row r="119" spans="1:130" s="247" customFormat="1" ht="26.25" customHeight="1" x14ac:dyDescent="0.15">
      <c r="A119" s="1115" t="s">
        <v>445</v>
      </c>
      <c r="B119" s="1000"/>
      <c r="C119" s="979" t="s">
        <v>446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448</v>
      </c>
      <c r="AB119" s="948"/>
      <c r="AC119" s="948"/>
      <c r="AD119" s="948"/>
      <c r="AE119" s="949"/>
      <c r="AF119" s="950" t="s">
        <v>139</v>
      </c>
      <c r="AG119" s="948"/>
      <c r="AH119" s="948"/>
      <c r="AI119" s="948"/>
      <c r="AJ119" s="949"/>
      <c r="AK119" s="950" t="s">
        <v>139</v>
      </c>
      <c r="AL119" s="948"/>
      <c r="AM119" s="948"/>
      <c r="AN119" s="948"/>
      <c r="AO119" s="949"/>
      <c r="AP119" s="951" t="s">
        <v>139</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31" t="s">
        <v>475</v>
      </c>
      <c r="BP119" s="1062"/>
      <c r="BQ119" s="1053">
        <v>5893233</v>
      </c>
      <c r="BR119" s="1054"/>
      <c r="BS119" s="1054"/>
      <c r="BT119" s="1054"/>
      <c r="BU119" s="1054"/>
      <c r="BV119" s="1054">
        <v>5836639</v>
      </c>
      <c r="BW119" s="1054"/>
      <c r="BX119" s="1054"/>
      <c r="BY119" s="1054"/>
      <c r="BZ119" s="1054"/>
      <c r="CA119" s="1054">
        <v>5435269</v>
      </c>
      <c r="CB119" s="1054"/>
      <c r="CC119" s="1054"/>
      <c r="CD119" s="1054"/>
      <c r="CE119" s="1054"/>
      <c r="CF119" s="1055"/>
      <c r="CG119" s="1056"/>
      <c r="CH119" s="1056"/>
      <c r="CI119" s="1056"/>
      <c r="CJ119" s="1057"/>
      <c r="CK119" s="1003"/>
      <c r="CL119" s="1004"/>
      <c r="CM119" s="1058" t="s">
        <v>476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139</v>
      </c>
      <c r="DH119" s="1040"/>
      <c r="DI119" s="1040"/>
      <c r="DJ119" s="1040"/>
      <c r="DK119" s="1041"/>
      <c r="DL119" s="1039" t="s">
        <v>448</v>
      </c>
      <c r="DM119" s="1040"/>
      <c r="DN119" s="1040"/>
      <c r="DO119" s="1040"/>
      <c r="DP119" s="1041"/>
      <c r="DQ119" s="1039" t="s">
        <v>448</v>
      </c>
      <c r="DR119" s="1040"/>
      <c r="DS119" s="1040"/>
      <c r="DT119" s="1040"/>
      <c r="DU119" s="1041"/>
      <c r="DV119" s="1042" t="s">
        <v>139</v>
      </c>
      <c r="DW119" s="1043"/>
      <c r="DX119" s="1043"/>
      <c r="DY119" s="1043"/>
      <c r="DZ119" s="1044"/>
    </row>
    <row r="120" spans="1:130" s="247" customFormat="1" ht="26.25" customHeight="1" x14ac:dyDescent="0.15">
      <c r="A120" s="1116"/>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139</v>
      </c>
      <c r="AB120" s="1015"/>
      <c r="AC120" s="1015"/>
      <c r="AD120" s="1015"/>
      <c r="AE120" s="1016"/>
      <c r="AF120" s="1017" t="s">
        <v>139</v>
      </c>
      <c r="AG120" s="1015"/>
      <c r="AH120" s="1015"/>
      <c r="AI120" s="1015"/>
      <c r="AJ120" s="1016"/>
      <c r="AK120" s="1017" t="s">
        <v>139</v>
      </c>
      <c r="AL120" s="1015"/>
      <c r="AM120" s="1015"/>
      <c r="AN120" s="1015"/>
      <c r="AO120" s="1016"/>
      <c r="AP120" s="1018" t="s">
        <v>139</v>
      </c>
      <c r="AQ120" s="1019"/>
      <c r="AR120" s="1019"/>
      <c r="AS120" s="1019"/>
      <c r="AT120" s="1020"/>
      <c r="AU120" s="1045" t="s">
        <v>477</v>
      </c>
      <c r="AV120" s="1046"/>
      <c r="AW120" s="1046"/>
      <c r="AX120" s="1046"/>
      <c r="AY120" s="1047"/>
      <c r="AZ120" s="996" t="s">
        <v>478</v>
      </c>
      <c r="BA120" s="945"/>
      <c r="BB120" s="945"/>
      <c r="BC120" s="945"/>
      <c r="BD120" s="945"/>
      <c r="BE120" s="945"/>
      <c r="BF120" s="945"/>
      <c r="BG120" s="945"/>
      <c r="BH120" s="945"/>
      <c r="BI120" s="945"/>
      <c r="BJ120" s="945"/>
      <c r="BK120" s="945"/>
      <c r="BL120" s="945"/>
      <c r="BM120" s="945"/>
      <c r="BN120" s="945"/>
      <c r="BO120" s="945"/>
      <c r="BP120" s="946"/>
      <c r="BQ120" s="982">
        <v>1908684</v>
      </c>
      <c r="BR120" s="983"/>
      <c r="BS120" s="983"/>
      <c r="BT120" s="983"/>
      <c r="BU120" s="983"/>
      <c r="BV120" s="983">
        <v>1764876</v>
      </c>
      <c r="BW120" s="983"/>
      <c r="BX120" s="983"/>
      <c r="BY120" s="983"/>
      <c r="BZ120" s="983"/>
      <c r="CA120" s="983">
        <v>1812547</v>
      </c>
      <c r="CB120" s="983"/>
      <c r="CC120" s="983"/>
      <c r="CD120" s="983"/>
      <c r="CE120" s="983"/>
      <c r="CF120" s="997">
        <v>106.2</v>
      </c>
      <c r="CG120" s="998"/>
      <c r="CH120" s="998"/>
      <c r="CI120" s="998"/>
      <c r="CJ120" s="998"/>
      <c r="CK120" s="1063" t="s">
        <v>479</v>
      </c>
      <c r="CL120" s="1064"/>
      <c r="CM120" s="1064"/>
      <c r="CN120" s="1064"/>
      <c r="CO120" s="1065"/>
      <c r="CP120" s="1071" t="s">
        <v>420</v>
      </c>
      <c r="CQ120" s="1072"/>
      <c r="CR120" s="1072"/>
      <c r="CS120" s="1072"/>
      <c r="CT120" s="1072"/>
      <c r="CU120" s="1072"/>
      <c r="CV120" s="1072"/>
      <c r="CW120" s="1072"/>
      <c r="CX120" s="1072"/>
      <c r="CY120" s="1072"/>
      <c r="CZ120" s="1072"/>
      <c r="DA120" s="1072"/>
      <c r="DB120" s="1072"/>
      <c r="DC120" s="1072"/>
      <c r="DD120" s="1072"/>
      <c r="DE120" s="1072"/>
      <c r="DF120" s="1073"/>
      <c r="DG120" s="982" t="s">
        <v>139</v>
      </c>
      <c r="DH120" s="983"/>
      <c r="DI120" s="983"/>
      <c r="DJ120" s="983"/>
      <c r="DK120" s="983"/>
      <c r="DL120" s="983">
        <v>1381432</v>
      </c>
      <c r="DM120" s="983"/>
      <c r="DN120" s="983"/>
      <c r="DO120" s="983"/>
      <c r="DP120" s="983"/>
      <c r="DQ120" s="983">
        <v>1292464</v>
      </c>
      <c r="DR120" s="983"/>
      <c r="DS120" s="983"/>
      <c r="DT120" s="983"/>
      <c r="DU120" s="983"/>
      <c r="DV120" s="984">
        <v>75.7</v>
      </c>
      <c r="DW120" s="984"/>
      <c r="DX120" s="984"/>
      <c r="DY120" s="984"/>
      <c r="DZ120" s="985"/>
    </row>
    <row r="121" spans="1:130" s="247" customFormat="1" ht="26.25" customHeight="1" x14ac:dyDescent="0.15">
      <c r="A121" s="1116"/>
      <c r="B121" s="1002"/>
      <c r="C121" s="1023" t="s">
        <v>480</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139</v>
      </c>
      <c r="AB121" s="1015"/>
      <c r="AC121" s="1015"/>
      <c r="AD121" s="1015"/>
      <c r="AE121" s="1016"/>
      <c r="AF121" s="1017" t="s">
        <v>139</v>
      </c>
      <c r="AG121" s="1015"/>
      <c r="AH121" s="1015"/>
      <c r="AI121" s="1015"/>
      <c r="AJ121" s="1016"/>
      <c r="AK121" s="1017" t="s">
        <v>139</v>
      </c>
      <c r="AL121" s="1015"/>
      <c r="AM121" s="1015"/>
      <c r="AN121" s="1015"/>
      <c r="AO121" s="1016"/>
      <c r="AP121" s="1018" t="s">
        <v>448</v>
      </c>
      <c r="AQ121" s="1019"/>
      <c r="AR121" s="1019"/>
      <c r="AS121" s="1019"/>
      <c r="AT121" s="1020"/>
      <c r="AU121" s="1048"/>
      <c r="AV121" s="1049"/>
      <c r="AW121" s="1049"/>
      <c r="AX121" s="1049"/>
      <c r="AY121" s="1050"/>
      <c r="AZ121" s="1005" t="s">
        <v>481</v>
      </c>
      <c r="BA121" s="1006"/>
      <c r="BB121" s="1006"/>
      <c r="BC121" s="1006"/>
      <c r="BD121" s="1006"/>
      <c r="BE121" s="1006"/>
      <c r="BF121" s="1006"/>
      <c r="BG121" s="1006"/>
      <c r="BH121" s="1006"/>
      <c r="BI121" s="1006"/>
      <c r="BJ121" s="1006"/>
      <c r="BK121" s="1006"/>
      <c r="BL121" s="1006"/>
      <c r="BM121" s="1006"/>
      <c r="BN121" s="1006"/>
      <c r="BO121" s="1006"/>
      <c r="BP121" s="1007"/>
      <c r="BQ121" s="975">
        <v>81533</v>
      </c>
      <c r="BR121" s="976"/>
      <c r="BS121" s="976"/>
      <c r="BT121" s="976"/>
      <c r="BU121" s="976"/>
      <c r="BV121" s="976">
        <v>81533</v>
      </c>
      <c r="BW121" s="976"/>
      <c r="BX121" s="976"/>
      <c r="BY121" s="976"/>
      <c r="BZ121" s="976"/>
      <c r="CA121" s="976">
        <v>56533</v>
      </c>
      <c r="CB121" s="976"/>
      <c r="CC121" s="976"/>
      <c r="CD121" s="976"/>
      <c r="CE121" s="976"/>
      <c r="CF121" s="970">
        <v>3.3</v>
      </c>
      <c r="CG121" s="971"/>
      <c r="CH121" s="971"/>
      <c r="CI121" s="971"/>
      <c r="CJ121" s="971"/>
      <c r="CK121" s="1066"/>
      <c r="CL121" s="1067"/>
      <c r="CM121" s="1067"/>
      <c r="CN121" s="1067"/>
      <c r="CO121" s="1068"/>
      <c r="CP121" s="1076" t="s">
        <v>418</v>
      </c>
      <c r="CQ121" s="1077"/>
      <c r="CR121" s="1077"/>
      <c r="CS121" s="1077"/>
      <c r="CT121" s="1077"/>
      <c r="CU121" s="1077"/>
      <c r="CV121" s="1077"/>
      <c r="CW121" s="1077"/>
      <c r="CX121" s="1077"/>
      <c r="CY121" s="1077"/>
      <c r="CZ121" s="1077"/>
      <c r="DA121" s="1077"/>
      <c r="DB121" s="1077"/>
      <c r="DC121" s="1077"/>
      <c r="DD121" s="1077"/>
      <c r="DE121" s="1077"/>
      <c r="DF121" s="1078"/>
      <c r="DG121" s="975">
        <v>626425</v>
      </c>
      <c r="DH121" s="976"/>
      <c r="DI121" s="976"/>
      <c r="DJ121" s="976"/>
      <c r="DK121" s="976"/>
      <c r="DL121" s="976">
        <v>421832</v>
      </c>
      <c r="DM121" s="976"/>
      <c r="DN121" s="976"/>
      <c r="DO121" s="976"/>
      <c r="DP121" s="976"/>
      <c r="DQ121" s="976">
        <v>17378</v>
      </c>
      <c r="DR121" s="976"/>
      <c r="DS121" s="976"/>
      <c r="DT121" s="976"/>
      <c r="DU121" s="976"/>
      <c r="DV121" s="977">
        <v>1</v>
      </c>
      <c r="DW121" s="977"/>
      <c r="DX121" s="977"/>
      <c r="DY121" s="977"/>
      <c r="DZ121" s="978"/>
    </row>
    <row r="122" spans="1:130" s="247" customFormat="1" ht="26.25" customHeight="1" x14ac:dyDescent="0.15">
      <c r="A122" s="1116"/>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139</v>
      </c>
      <c r="AB122" s="1015"/>
      <c r="AC122" s="1015"/>
      <c r="AD122" s="1015"/>
      <c r="AE122" s="1016"/>
      <c r="AF122" s="1017" t="s">
        <v>139</v>
      </c>
      <c r="AG122" s="1015"/>
      <c r="AH122" s="1015"/>
      <c r="AI122" s="1015"/>
      <c r="AJ122" s="1016"/>
      <c r="AK122" s="1017" t="s">
        <v>454</v>
      </c>
      <c r="AL122" s="1015"/>
      <c r="AM122" s="1015"/>
      <c r="AN122" s="1015"/>
      <c r="AO122" s="1016"/>
      <c r="AP122" s="1018" t="s">
        <v>139</v>
      </c>
      <c r="AQ122" s="1019"/>
      <c r="AR122" s="1019"/>
      <c r="AS122" s="1019"/>
      <c r="AT122" s="1020"/>
      <c r="AU122" s="1048"/>
      <c r="AV122" s="1049"/>
      <c r="AW122" s="1049"/>
      <c r="AX122" s="1049"/>
      <c r="AY122" s="1050"/>
      <c r="AZ122" s="1030" t="s">
        <v>482</v>
      </c>
      <c r="BA122" s="1021"/>
      <c r="BB122" s="1021"/>
      <c r="BC122" s="1021"/>
      <c r="BD122" s="1021"/>
      <c r="BE122" s="1021"/>
      <c r="BF122" s="1021"/>
      <c r="BG122" s="1021"/>
      <c r="BH122" s="1021"/>
      <c r="BI122" s="1021"/>
      <c r="BJ122" s="1021"/>
      <c r="BK122" s="1021"/>
      <c r="BL122" s="1021"/>
      <c r="BM122" s="1021"/>
      <c r="BN122" s="1021"/>
      <c r="BO122" s="1021"/>
      <c r="BP122" s="1022"/>
      <c r="BQ122" s="1053">
        <v>3205926</v>
      </c>
      <c r="BR122" s="1054"/>
      <c r="BS122" s="1054"/>
      <c r="BT122" s="1054"/>
      <c r="BU122" s="1054"/>
      <c r="BV122" s="1054">
        <v>3280881</v>
      </c>
      <c r="BW122" s="1054"/>
      <c r="BX122" s="1054"/>
      <c r="BY122" s="1054"/>
      <c r="BZ122" s="1054"/>
      <c r="CA122" s="1054">
        <v>3060829</v>
      </c>
      <c r="CB122" s="1054"/>
      <c r="CC122" s="1054"/>
      <c r="CD122" s="1054"/>
      <c r="CE122" s="1054"/>
      <c r="CF122" s="1074">
        <v>179.4</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x14ac:dyDescent="0.15">
      <c r="A123" s="1116"/>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139</v>
      </c>
      <c r="AB123" s="1015"/>
      <c r="AC123" s="1015"/>
      <c r="AD123" s="1015"/>
      <c r="AE123" s="1016"/>
      <c r="AF123" s="1017" t="s">
        <v>139</v>
      </c>
      <c r="AG123" s="1015"/>
      <c r="AH123" s="1015"/>
      <c r="AI123" s="1015"/>
      <c r="AJ123" s="1016"/>
      <c r="AK123" s="1017" t="s">
        <v>448</v>
      </c>
      <c r="AL123" s="1015"/>
      <c r="AM123" s="1015"/>
      <c r="AN123" s="1015"/>
      <c r="AO123" s="1016"/>
      <c r="AP123" s="1018" t="s">
        <v>139</v>
      </c>
      <c r="AQ123" s="1019"/>
      <c r="AR123" s="1019"/>
      <c r="AS123" s="1019"/>
      <c r="AT123" s="1020"/>
      <c r="AU123" s="1051"/>
      <c r="AV123" s="1052"/>
      <c r="AW123" s="1052"/>
      <c r="AX123" s="1052"/>
      <c r="AY123" s="1052"/>
      <c r="AZ123" s="278" t="s">
        <v>192</v>
      </c>
      <c r="BA123" s="278"/>
      <c r="BB123" s="278"/>
      <c r="BC123" s="278"/>
      <c r="BD123" s="278"/>
      <c r="BE123" s="278"/>
      <c r="BF123" s="278"/>
      <c r="BG123" s="278"/>
      <c r="BH123" s="278"/>
      <c r="BI123" s="278"/>
      <c r="BJ123" s="278"/>
      <c r="BK123" s="278"/>
      <c r="BL123" s="278"/>
      <c r="BM123" s="278"/>
      <c r="BN123" s="278"/>
      <c r="BO123" s="1031" t="s">
        <v>483</v>
      </c>
      <c r="BP123" s="1062"/>
      <c r="BQ123" s="1122">
        <v>5196143</v>
      </c>
      <c r="BR123" s="1088"/>
      <c r="BS123" s="1088"/>
      <c r="BT123" s="1088"/>
      <c r="BU123" s="1088"/>
      <c r="BV123" s="1088">
        <v>5127290</v>
      </c>
      <c r="BW123" s="1088"/>
      <c r="BX123" s="1088"/>
      <c r="BY123" s="1088"/>
      <c r="BZ123" s="1088"/>
      <c r="CA123" s="1088">
        <v>4929909</v>
      </c>
      <c r="CB123" s="1088"/>
      <c r="CC123" s="1088"/>
      <c r="CD123" s="1088"/>
      <c r="CE123" s="1088"/>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6"/>
      <c r="B124" s="1002"/>
      <c r="C124" s="972" t="s">
        <v>472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139</v>
      </c>
      <c r="AB124" s="1015"/>
      <c r="AC124" s="1015"/>
      <c r="AD124" s="1015"/>
      <c r="AE124" s="1016"/>
      <c r="AF124" s="1017" t="s">
        <v>448</v>
      </c>
      <c r="AG124" s="1015"/>
      <c r="AH124" s="1015"/>
      <c r="AI124" s="1015"/>
      <c r="AJ124" s="1016"/>
      <c r="AK124" s="1017" t="s">
        <v>448</v>
      </c>
      <c r="AL124" s="1015"/>
      <c r="AM124" s="1015"/>
      <c r="AN124" s="1015"/>
      <c r="AO124" s="1016"/>
      <c r="AP124" s="1018" t="s">
        <v>448</v>
      </c>
      <c r="AQ124" s="1019"/>
      <c r="AR124" s="1019"/>
      <c r="AS124" s="1019"/>
      <c r="AT124" s="1020"/>
      <c r="AU124" s="1118" t="s">
        <v>484</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40.299999999999997</v>
      </c>
      <c r="BR124" s="1084"/>
      <c r="BS124" s="1084"/>
      <c r="BT124" s="1084"/>
      <c r="BU124" s="1084"/>
      <c r="BV124" s="1084">
        <v>41.1</v>
      </c>
      <c r="BW124" s="1084"/>
      <c r="BX124" s="1084"/>
      <c r="BY124" s="1084"/>
      <c r="BZ124" s="1084"/>
      <c r="CA124" s="1084">
        <v>29.6</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v>1417299</v>
      </c>
      <c r="DH124" s="1040"/>
      <c r="DI124" s="1040"/>
      <c r="DJ124" s="1040"/>
      <c r="DK124" s="1041"/>
      <c r="DL124" s="1039" t="s">
        <v>460</v>
      </c>
      <c r="DM124" s="1040"/>
      <c r="DN124" s="1040"/>
      <c r="DO124" s="1040"/>
      <c r="DP124" s="1041"/>
      <c r="DQ124" s="1039" t="s">
        <v>139</v>
      </c>
      <c r="DR124" s="1040"/>
      <c r="DS124" s="1040"/>
      <c r="DT124" s="1040"/>
      <c r="DU124" s="1041"/>
      <c r="DV124" s="1042" t="s">
        <v>139</v>
      </c>
      <c r="DW124" s="1043"/>
      <c r="DX124" s="1043"/>
      <c r="DY124" s="1043"/>
      <c r="DZ124" s="1044"/>
    </row>
    <row r="125" spans="1:130" s="247" customFormat="1" ht="26.25" customHeight="1" x14ac:dyDescent="0.15">
      <c r="A125" s="1116"/>
      <c r="B125" s="1002"/>
      <c r="C125" s="972" t="s">
        <v>474</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139</v>
      </c>
      <c r="AB125" s="1015"/>
      <c r="AC125" s="1015"/>
      <c r="AD125" s="1015"/>
      <c r="AE125" s="1016"/>
      <c r="AF125" s="1017" t="s">
        <v>139</v>
      </c>
      <c r="AG125" s="1015"/>
      <c r="AH125" s="1015"/>
      <c r="AI125" s="1015"/>
      <c r="AJ125" s="1016"/>
      <c r="AK125" s="1017" t="s">
        <v>139</v>
      </c>
      <c r="AL125" s="1015"/>
      <c r="AM125" s="1015"/>
      <c r="AN125" s="1015"/>
      <c r="AO125" s="1016"/>
      <c r="AP125" s="1018" t="s">
        <v>139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448</v>
      </c>
      <c r="DH125" s="983"/>
      <c r="DI125" s="983"/>
      <c r="DJ125" s="983"/>
      <c r="DK125" s="983"/>
      <c r="DL125" s="983" t="s">
        <v>448</v>
      </c>
      <c r="DM125" s="983"/>
      <c r="DN125" s="983"/>
      <c r="DO125" s="983"/>
      <c r="DP125" s="983"/>
      <c r="DQ125" s="983" t="s">
        <v>448</v>
      </c>
      <c r="DR125" s="983"/>
      <c r="DS125" s="983"/>
      <c r="DT125" s="983"/>
      <c r="DU125" s="983"/>
      <c r="DV125" s="984" t="s">
        <v>139</v>
      </c>
      <c r="DW125" s="984"/>
      <c r="DX125" s="984"/>
      <c r="DY125" s="984"/>
      <c r="DZ125" s="985"/>
    </row>
    <row r="126" spans="1:130" s="247" customFormat="1" ht="26.25" customHeight="1" thickBot="1" x14ac:dyDescent="0.2">
      <c r="A126" s="1116"/>
      <c r="B126" s="1002"/>
      <c r="C126" s="972" t="s">
        <v>476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139</v>
      </c>
      <c r="AB126" s="1015"/>
      <c r="AC126" s="1015"/>
      <c r="AD126" s="1015"/>
      <c r="AE126" s="1016"/>
      <c r="AF126" s="1017" t="s">
        <v>139</v>
      </c>
      <c r="AG126" s="1015"/>
      <c r="AH126" s="1015"/>
      <c r="AI126" s="1015"/>
      <c r="AJ126" s="1016"/>
      <c r="AK126" s="1017" t="s">
        <v>448</v>
      </c>
      <c r="AL126" s="1015"/>
      <c r="AM126" s="1015"/>
      <c r="AN126" s="1015"/>
      <c r="AO126" s="1016"/>
      <c r="AP126" s="1018" t="s">
        <v>139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v>65952</v>
      </c>
      <c r="DH126" s="976"/>
      <c r="DI126" s="976"/>
      <c r="DJ126" s="976"/>
      <c r="DK126" s="976"/>
      <c r="DL126" s="976">
        <v>66977</v>
      </c>
      <c r="DM126" s="976"/>
      <c r="DN126" s="976"/>
      <c r="DO126" s="976"/>
      <c r="DP126" s="976"/>
      <c r="DQ126" s="976">
        <v>68685</v>
      </c>
      <c r="DR126" s="976"/>
      <c r="DS126" s="976"/>
      <c r="DT126" s="976"/>
      <c r="DU126" s="976"/>
      <c r="DV126" s="977">
        <v>4</v>
      </c>
      <c r="DW126" s="977"/>
      <c r="DX126" s="977"/>
      <c r="DY126" s="977"/>
      <c r="DZ126" s="978"/>
    </row>
    <row r="127" spans="1:130" s="247" customFormat="1" ht="26.25" customHeight="1" x14ac:dyDescent="0.15">
      <c r="A127" s="1117"/>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448</v>
      </c>
      <c r="AB127" s="1015"/>
      <c r="AC127" s="1015"/>
      <c r="AD127" s="1015"/>
      <c r="AE127" s="1016"/>
      <c r="AF127" s="1017" t="s">
        <v>139</v>
      </c>
      <c r="AG127" s="1015"/>
      <c r="AH127" s="1015"/>
      <c r="AI127" s="1015"/>
      <c r="AJ127" s="1016"/>
      <c r="AK127" s="1017" t="s">
        <v>139</v>
      </c>
      <c r="AL127" s="1015"/>
      <c r="AM127" s="1015"/>
      <c r="AN127" s="1015"/>
      <c r="AO127" s="1016"/>
      <c r="AP127" s="1018" t="s">
        <v>139</v>
      </c>
      <c r="AQ127" s="1019"/>
      <c r="AR127" s="1019"/>
      <c r="AS127" s="1019"/>
      <c r="AT127" s="1020"/>
      <c r="AU127" s="283"/>
      <c r="AV127" s="283"/>
      <c r="AW127" s="283"/>
      <c r="AX127" s="1089" t="s">
        <v>490</v>
      </c>
      <c r="AY127" s="1090"/>
      <c r="AZ127" s="1090"/>
      <c r="BA127" s="1090"/>
      <c r="BB127" s="1090"/>
      <c r="BC127" s="1090"/>
      <c r="BD127" s="1090"/>
      <c r="BE127" s="1091"/>
      <c r="BF127" s="1092" t="s">
        <v>491</v>
      </c>
      <c r="BG127" s="1090"/>
      <c r="BH127" s="1090"/>
      <c r="BI127" s="1090"/>
      <c r="BJ127" s="1090"/>
      <c r="BK127" s="1090"/>
      <c r="BL127" s="1091"/>
      <c r="BM127" s="1092" t="s">
        <v>492</v>
      </c>
      <c r="BN127" s="1090"/>
      <c r="BO127" s="1090"/>
      <c r="BP127" s="1090"/>
      <c r="BQ127" s="1090"/>
      <c r="BR127" s="1090"/>
      <c r="BS127" s="1091"/>
      <c r="BT127" s="1092" t="s">
        <v>493</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139</v>
      </c>
      <c r="DH127" s="976"/>
      <c r="DI127" s="976"/>
      <c r="DJ127" s="976"/>
      <c r="DK127" s="976"/>
      <c r="DL127" s="976" t="s">
        <v>139</v>
      </c>
      <c r="DM127" s="976"/>
      <c r="DN127" s="976"/>
      <c r="DO127" s="976"/>
      <c r="DP127" s="976"/>
      <c r="DQ127" s="976" t="s">
        <v>139</v>
      </c>
      <c r="DR127" s="976"/>
      <c r="DS127" s="976"/>
      <c r="DT127" s="976"/>
      <c r="DU127" s="976"/>
      <c r="DV127" s="977" t="s">
        <v>139</v>
      </c>
      <c r="DW127" s="977"/>
      <c r="DX127" s="977"/>
      <c r="DY127" s="977"/>
      <c r="DZ127" s="978"/>
    </row>
    <row r="128" spans="1:130" s="247" customFormat="1" ht="26.25" customHeight="1" thickBot="1" x14ac:dyDescent="0.2">
      <c r="A128" s="1100" t="s">
        <v>495</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496</v>
      </c>
      <c r="X128" s="1102"/>
      <c r="Y128" s="1102"/>
      <c r="Z128" s="1103"/>
      <c r="AA128" s="1104" t="s">
        <v>139</v>
      </c>
      <c r="AB128" s="1105"/>
      <c r="AC128" s="1105"/>
      <c r="AD128" s="1105"/>
      <c r="AE128" s="1106"/>
      <c r="AF128" s="1107" t="s">
        <v>139</v>
      </c>
      <c r="AG128" s="1105"/>
      <c r="AH128" s="1105"/>
      <c r="AI128" s="1105"/>
      <c r="AJ128" s="1106"/>
      <c r="AK128" s="1107" t="s">
        <v>139</v>
      </c>
      <c r="AL128" s="1105"/>
      <c r="AM128" s="1105"/>
      <c r="AN128" s="1105"/>
      <c r="AO128" s="1106"/>
      <c r="AP128" s="1108"/>
      <c r="AQ128" s="1109"/>
      <c r="AR128" s="1109"/>
      <c r="AS128" s="1109"/>
      <c r="AT128" s="1110"/>
      <c r="AU128" s="283"/>
      <c r="AV128" s="283"/>
      <c r="AW128" s="283"/>
      <c r="AX128" s="944" t="s">
        <v>497</v>
      </c>
      <c r="AY128" s="945"/>
      <c r="AZ128" s="945"/>
      <c r="BA128" s="945"/>
      <c r="BB128" s="945"/>
      <c r="BC128" s="945"/>
      <c r="BD128" s="945"/>
      <c r="BE128" s="946"/>
      <c r="BF128" s="1111" t="s">
        <v>448</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498</v>
      </c>
      <c r="CQ128" s="1094"/>
      <c r="CR128" s="1094"/>
      <c r="CS128" s="1094"/>
      <c r="CT128" s="1094"/>
      <c r="CU128" s="1094"/>
      <c r="CV128" s="1094"/>
      <c r="CW128" s="1094"/>
      <c r="CX128" s="1094"/>
      <c r="CY128" s="1094"/>
      <c r="CZ128" s="1094"/>
      <c r="DA128" s="1094"/>
      <c r="DB128" s="1094"/>
      <c r="DC128" s="1094"/>
      <c r="DD128" s="1094"/>
      <c r="DE128" s="1094"/>
      <c r="DF128" s="1095"/>
      <c r="DG128" s="1096" t="s">
        <v>139</v>
      </c>
      <c r="DH128" s="1097"/>
      <c r="DI128" s="1097"/>
      <c r="DJ128" s="1097"/>
      <c r="DK128" s="1097"/>
      <c r="DL128" s="1097" t="s">
        <v>460</v>
      </c>
      <c r="DM128" s="1097"/>
      <c r="DN128" s="1097"/>
      <c r="DO128" s="1097"/>
      <c r="DP128" s="1097"/>
      <c r="DQ128" s="1097" t="s">
        <v>448</v>
      </c>
      <c r="DR128" s="1097"/>
      <c r="DS128" s="1097"/>
      <c r="DT128" s="1097"/>
      <c r="DU128" s="1097"/>
      <c r="DV128" s="1098" t="s">
        <v>139</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499</v>
      </c>
      <c r="X129" s="1130"/>
      <c r="Y129" s="1130"/>
      <c r="Z129" s="1131"/>
      <c r="AA129" s="1014">
        <v>2055537</v>
      </c>
      <c r="AB129" s="1015"/>
      <c r="AC129" s="1015"/>
      <c r="AD129" s="1015"/>
      <c r="AE129" s="1016"/>
      <c r="AF129" s="1017">
        <v>2041702</v>
      </c>
      <c r="AG129" s="1015"/>
      <c r="AH129" s="1015"/>
      <c r="AI129" s="1015"/>
      <c r="AJ129" s="1016"/>
      <c r="AK129" s="1017">
        <v>2016539</v>
      </c>
      <c r="AL129" s="1015"/>
      <c r="AM129" s="1015"/>
      <c r="AN129" s="1015"/>
      <c r="AO129" s="1016"/>
      <c r="AP129" s="1132"/>
      <c r="AQ129" s="1133"/>
      <c r="AR129" s="1133"/>
      <c r="AS129" s="1133"/>
      <c r="AT129" s="1134"/>
      <c r="AU129" s="285"/>
      <c r="AV129" s="285"/>
      <c r="AW129" s="285"/>
      <c r="AX129" s="1123" t="s">
        <v>500</v>
      </c>
      <c r="AY129" s="1006"/>
      <c r="AZ129" s="1006"/>
      <c r="BA129" s="1006"/>
      <c r="BB129" s="1006"/>
      <c r="BC129" s="1006"/>
      <c r="BD129" s="1006"/>
      <c r="BE129" s="1007"/>
      <c r="BF129" s="1124" t="s">
        <v>139</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502</v>
      </c>
      <c r="X130" s="1130"/>
      <c r="Y130" s="1130"/>
      <c r="Z130" s="1131"/>
      <c r="AA130" s="1014">
        <v>328503</v>
      </c>
      <c r="AB130" s="1015"/>
      <c r="AC130" s="1015"/>
      <c r="AD130" s="1015"/>
      <c r="AE130" s="1016"/>
      <c r="AF130" s="1017">
        <v>319017</v>
      </c>
      <c r="AG130" s="1015"/>
      <c r="AH130" s="1015"/>
      <c r="AI130" s="1015"/>
      <c r="AJ130" s="1016"/>
      <c r="AK130" s="1017">
        <v>309993</v>
      </c>
      <c r="AL130" s="1015"/>
      <c r="AM130" s="1015"/>
      <c r="AN130" s="1015"/>
      <c r="AO130" s="1016"/>
      <c r="AP130" s="1132"/>
      <c r="AQ130" s="1133"/>
      <c r="AR130" s="1133"/>
      <c r="AS130" s="1133"/>
      <c r="AT130" s="1134"/>
      <c r="AU130" s="285"/>
      <c r="AV130" s="285"/>
      <c r="AW130" s="285"/>
      <c r="AX130" s="1123" t="s">
        <v>503</v>
      </c>
      <c r="AY130" s="1006"/>
      <c r="AZ130" s="1006"/>
      <c r="BA130" s="1006"/>
      <c r="BB130" s="1006"/>
      <c r="BC130" s="1006"/>
      <c r="BD130" s="1006"/>
      <c r="BE130" s="1007"/>
      <c r="BF130" s="1160">
        <v>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504</v>
      </c>
      <c r="X131" s="1168"/>
      <c r="Y131" s="1168"/>
      <c r="Z131" s="1169"/>
      <c r="AA131" s="1061">
        <v>1727034</v>
      </c>
      <c r="AB131" s="1040"/>
      <c r="AC131" s="1040"/>
      <c r="AD131" s="1040"/>
      <c r="AE131" s="1041"/>
      <c r="AF131" s="1039">
        <v>1722685</v>
      </c>
      <c r="AG131" s="1040"/>
      <c r="AH131" s="1040"/>
      <c r="AI131" s="1040"/>
      <c r="AJ131" s="1041"/>
      <c r="AK131" s="1039">
        <v>1706546</v>
      </c>
      <c r="AL131" s="1040"/>
      <c r="AM131" s="1040"/>
      <c r="AN131" s="1040"/>
      <c r="AO131" s="1041"/>
      <c r="AP131" s="1170"/>
      <c r="AQ131" s="1171"/>
      <c r="AR131" s="1171"/>
      <c r="AS131" s="1171"/>
      <c r="AT131" s="1172"/>
      <c r="AU131" s="285"/>
      <c r="AV131" s="285"/>
      <c r="AW131" s="285"/>
      <c r="AX131" s="1142" t="s">
        <v>505</v>
      </c>
      <c r="AY131" s="1094"/>
      <c r="AZ131" s="1094"/>
      <c r="BA131" s="1094"/>
      <c r="BB131" s="1094"/>
      <c r="BC131" s="1094"/>
      <c r="BD131" s="1094"/>
      <c r="BE131" s="1095"/>
      <c r="BF131" s="1143">
        <v>29.6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507</v>
      </c>
      <c r="W132" s="1153"/>
      <c r="X132" s="1153"/>
      <c r="Y132" s="1153"/>
      <c r="Z132" s="1154"/>
      <c r="AA132" s="1155">
        <v>7.9596580030000004</v>
      </c>
      <c r="AB132" s="1156"/>
      <c r="AC132" s="1156"/>
      <c r="AD132" s="1156"/>
      <c r="AE132" s="1157"/>
      <c r="AF132" s="1158">
        <v>5.5851185790000004</v>
      </c>
      <c r="AG132" s="1156"/>
      <c r="AH132" s="1156"/>
      <c r="AI132" s="1156"/>
      <c r="AJ132" s="1157"/>
      <c r="AK132" s="1158">
        <v>4.7103330349999997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508</v>
      </c>
      <c r="W133" s="1136"/>
      <c r="X133" s="1136"/>
      <c r="Y133" s="1136"/>
      <c r="Z133" s="1137"/>
      <c r="AA133" s="1138">
        <v>6</v>
      </c>
      <c r="AB133" s="1139"/>
      <c r="AC133" s="1139"/>
      <c r="AD133" s="1139"/>
      <c r="AE133" s="1140"/>
      <c r="AF133" s="1138">
        <v>6.2</v>
      </c>
      <c r="AG133" s="1139"/>
      <c r="AH133" s="1139"/>
      <c r="AI133" s="1139"/>
      <c r="AJ133" s="1140"/>
      <c r="AK133" s="1138">
        <v>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3qAHIz950lOWhK7bppD8O8+I+iQ5vHq1yuGnx1lygqSuya6woWXS4vP+Fnb+Dn5Iftil1QdzvjFHtiOiCgXrg==" saltValue="boW69alhuyWZAmfUBqL13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E52" zoomScaleNormal="85" zoomScaleSheetLayoutView="100" workbookViewId="0">
      <selection activeCell="AQ73" sqref="AQ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b3XnskbCvq6QySc9G+ql5Vvts39BPLX6TprRcnCN1/dRugAg347VRSBvp/TshhtdmqJeMzowYdQeGhReq0YSg==" saltValue="4tHrslCWHxswxzfX3+cI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6"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xSPu4kVNeJwEaE8FNXO1MZfkL2HKHLkUlvu7tQg6epkPYvHkT79F2hu1NGNBQd20JCEn2NnCFI6nyt0clG8Cg==" saltValue="5N6OrDTz+/xan94DByPs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517</v>
      </c>
      <c r="AL9" s="1179"/>
      <c r="AM9" s="1179"/>
      <c r="AN9" s="1180"/>
      <c r="AO9" s="313">
        <v>823888</v>
      </c>
      <c r="AP9" s="313">
        <v>148609</v>
      </c>
      <c r="AQ9" s="314">
        <v>120360</v>
      </c>
      <c r="AR9" s="315">
        <v>23.5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518</v>
      </c>
      <c r="AL10" s="1179"/>
      <c r="AM10" s="1179"/>
      <c r="AN10" s="1180"/>
      <c r="AO10" s="316">
        <v>63124</v>
      </c>
      <c r="AP10" s="316">
        <v>11386</v>
      </c>
      <c r="AQ10" s="317">
        <v>12817</v>
      </c>
      <c r="AR10" s="318">
        <v>-11.2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519</v>
      </c>
      <c r="AL11" s="1179"/>
      <c r="AM11" s="1179"/>
      <c r="AN11" s="1180"/>
      <c r="AO11" s="316">
        <v>91664</v>
      </c>
      <c r="AP11" s="316">
        <v>16534</v>
      </c>
      <c r="AQ11" s="317">
        <v>19677</v>
      </c>
      <c r="AR11" s="318">
        <v>-16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520</v>
      </c>
      <c r="AL12" s="1179"/>
      <c r="AM12" s="1179"/>
      <c r="AN12" s="1180"/>
      <c r="AO12" s="316" t="s">
        <v>521</v>
      </c>
      <c r="AP12" s="316" t="s">
        <v>521</v>
      </c>
      <c r="AQ12" s="317">
        <v>1195</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523</v>
      </c>
      <c r="AL14" s="1179"/>
      <c r="AM14" s="1179"/>
      <c r="AN14" s="1180"/>
      <c r="AO14" s="316">
        <v>9333</v>
      </c>
      <c r="AP14" s="316">
        <v>1683</v>
      </c>
      <c r="AQ14" s="317">
        <v>5328</v>
      </c>
      <c r="AR14" s="318">
        <v>-68.400000000000006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524</v>
      </c>
      <c r="AL15" s="1179"/>
      <c r="AM15" s="1179"/>
      <c r="AN15" s="1180"/>
      <c r="AO15" s="316" t="s">
        <v>521</v>
      </c>
      <c r="AP15" s="316" t="s">
        <v>521</v>
      </c>
      <c r="AQ15" s="317">
        <v>3216</v>
      </c>
      <c r="AR15" s="318" t="s">
        <v>521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525</v>
      </c>
      <c r="AL16" s="1182"/>
      <c r="AM16" s="1182"/>
      <c r="AN16" s="1183"/>
      <c r="AO16" s="316">
        <v>-91941</v>
      </c>
      <c r="AP16" s="316">
        <v>-16584</v>
      </c>
      <c r="AQ16" s="317">
        <v>-12293</v>
      </c>
      <c r="AR16" s="318">
        <v>34.9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192</v>
      </c>
      <c r="AL17" s="1182"/>
      <c r="AM17" s="1182"/>
      <c r="AN17" s="1183"/>
      <c r="AO17" s="316">
        <v>896068</v>
      </c>
      <c r="AP17" s="316">
        <v>161628</v>
      </c>
      <c r="AQ17" s="317">
        <v>150300</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530</v>
      </c>
      <c r="AL21" s="1174"/>
      <c r="AM21" s="1174"/>
      <c r="AN21" s="1175"/>
      <c r="AO21" s="328">
        <v>14.79</v>
      </c>
      <c r="AP21" s="329">
        <v>13.79</v>
      </c>
      <c r="AQ21" s="330">
        <v>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531</v>
      </c>
      <c r="AL22" s="1174"/>
      <c r="AM22" s="1174"/>
      <c r="AN22" s="1175"/>
      <c r="AO22" s="333">
        <v>97.5</v>
      </c>
      <c r="AP22" s="334">
        <v>95.2</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535</v>
      </c>
      <c r="AL32" s="1190"/>
      <c r="AM32" s="1190"/>
      <c r="AN32" s="1191"/>
      <c r="AO32" s="343">
        <v>250870</v>
      </c>
      <c r="AP32" s="343">
        <v>45251</v>
      </c>
      <c r="AQ32" s="344">
        <v>71832</v>
      </c>
      <c r="AR32" s="345">
        <v>-37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536</v>
      </c>
      <c r="AL33" s="1190"/>
      <c r="AM33" s="1190"/>
      <c r="AN33" s="1191"/>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537</v>
      </c>
      <c r="AL34" s="1190"/>
      <c r="AM34" s="1190"/>
      <c r="AN34" s="1191"/>
      <c r="AO34" s="343" t="s">
        <v>521</v>
      </c>
      <c r="AP34" s="343" t="s">
        <v>521</v>
      </c>
      <c r="AQ34" s="344">
        <v>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538</v>
      </c>
      <c r="AL35" s="1190"/>
      <c r="AM35" s="1190"/>
      <c r="AN35" s="1191"/>
      <c r="AO35" s="343">
        <v>131539</v>
      </c>
      <c r="AP35" s="343">
        <v>23726</v>
      </c>
      <c r="AQ35" s="344">
        <v>20841</v>
      </c>
      <c r="AR35" s="345">
        <v>13.8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539</v>
      </c>
      <c r="AL36" s="1190"/>
      <c r="AM36" s="1190"/>
      <c r="AN36" s="1191"/>
      <c r="AO36" s="343">
        <v>7717</v>
      </c>
      <c r="AP36" s="343">
        <v>1392</v>
      </c>
      <c r="AQ36" s="344">
        <v>5244</v>
      </c>
      <c r="AR36" s="345">
        <v>-73.5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540</v>
      </c>
      <c r="AL37" s="1190"/>
      <c r="AM37" s="1190"/>
      <c r="AN37" s="1191"/>
      <c r="AO37" s="343" t="s">
        <v>521</v>
      </c>
      <c r="AP37" s="343" t="s">
        <v>521</v>
      </c>
      <c r="AQ37" s="344">
        <v>943</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541</v>
      </c>
      <c r="AL38" s="1193"/>
      <c r="AM38" s="1193"/>
      <c r="AN38" s="1194"/>
      <c r="AO38" s="346">
        <v>251</v>
      </c>
      <c r="AP38" s="346">
        <v>45</v>
      </c>
      <c r="AQ38" s="347">
        <v>9</v>
      </c>
      <c r="AR38" s="335">
        <v>400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542</v>
      </c>
      <c r="AL39" s="1193"/>
      <c r="AM39" s="1193"/>
      <c r="AN39" s="1194"/>
      <c r="AO39" s="343" t="s">
        <v>521</v>
      </c>
      <c r="AP39" s="343" t="s">
        <v>521</v>
      </c>
      <c r="AQ39" s="344">
        <v>-2885</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543</v>
      </c>
      <c r="AL40" s="1190"/>
      <c r="AM40" s="1190"/>
      <c r="AN40" s="1191"/>
      <c r="AO40" s="343">
        <v>-309993</v>
      </c>
      <c r="AP40" s="343">
        <v>-55915</v>
      </c>
      <c r="AQ40" s="344">
        <v>-64554</v>
      </c>
      <c r="AR40" s="345">
        <v>-13.4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304</v>
      </c>
      <c r="AL41" s="1196"/>
      <c r="AM41" s="1196"/>
      <c r="AN41" s="1197"/>
      <c r="AO41" s="343">
        <v>80384</v>
      </c>
      <c r="AP41" s="343">
        <v>14499</v>
      </c>
      <c r="AQ41" s="344">
        <v>31431</v>
      </c>
      <c r="AR41" s="345">
        <v>-53.9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512</v>
      </c>
      <c r="AN49" s="1186" t="s">
        <v>547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351316</v>
      </c>
      <c r="AN51" s="365">
        <v>61269</v>
      </c>
      <c r="AO51" s="366">
        <v>-48.9</v>
      </c>
      <c r="AP51" s="367">
        <v>109920</v>
      </c>
      <c r="AQ51" s="368">
        <v>-8.1999999999999993</v>
      </c>
      <c r="AR51" s="369">
        <v>-40.700000000000003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113019</v>
      </c>
      <c r="AN52" s="373">
        <v>19710</v>
      </c>
      <c r="AO52" s="374">
        <v>-78</v>
      </c>
      <c r="AP52" s="375">
        <v>62739</v>
      </c>
      <c r="AQ52" s="376">
        <v>-8.4</v>
      </c>
      <c r="AR52" s="377">
        <v>-69.599999999999994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332679</v>
      </c>
      <c r="AN53" s="365">
        <v>58293</v>
      </c>
      <c r="AO53" s="366">
        <v>-4.9000000000000004</v>
      </c>
      <c r="AP53" s="367">
        <v>119882</v>
      </c>
      <c r="AQ53" s="368">
        <v>9.1</v>
      </c>
      <c r="AR53" s="369">
        <v>-14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160783</v>
      </c>
      <c r="AN54" s="373">
        <v>28173</v>
      </c>
      <c r="AO54" s="374">
        <v>42.9</v>
      </c>
      <c r="AP54" s="375">
        <v>66481</v>
      </c>
      <c r="AQ54" s="376">
        <v>6</v>
      </c>
      <c r="AR54" s="377">
        <v>36.9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702500</v>
      </c>
      <c r="AN55" s="365">
        <v>124667</v>
      </c>
      <c r="AO55" s="366">
        <v>113.9</v>
      </c>
      <c r="AP55" s="367">
        <v>116162</v>
      </c>
      <c r="AQ55" s="368">
        <v>-3.1</v>
      </c>
      <c r="AR55" s="369">
        <v>117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396564</v>
      </c>
      <c r="AN56" s="373">
        <v>70375</v>
      </c>
      <c r="AO56" s="374">
        <v>149.80000000000001</v>
      </c>
      <c r="AP56" s="375">
        <v>61562</v>
      </c>
      <c r="AQ56" s="376">
        <v>-7.4</v>
      </c>
      <c r="AR56" s="377">
        <v>157.19999999999999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646362</v>
      </c>
      <c r="AN57" s="365">
        <v>116002</v>
      </c>
      <c r="AO57" s="366">
        <v>-7</v>
      </c>
      <c r="AP57" s="367">
        <v>121449</v>
      </c>
      <c r="AQ57" s="368">
        <v>4.5999999999999996</v>
      </c>
      <c r="AR57" s="369">
        <v>-11.6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216482</v>
      </c>
      <c r="AN58" s="373">
        <v>38852</v>
      </c>
      <c r="AO58" s="374">
        <v>-44.8</v>
      </c>
      <c r="AP58" s="375">
        <v>62922</v>
      </c>
      <c r="AQ58" s="376">
        <v>2.2000000000000002</v>
      </c>
      <c r="AR58" s="377">
        <v>-47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541916</v>
      </c>
      <c r="AN59" s="365">
        <v>97748</v>
      </c>
      <c r="AO59" s="366">
        <v>-15.7</v>
      </c>
      <c r="AP59" s="367">
        <v>145139</v>
      </c>
      <c r="AQ59" s="368">
        <v>19.5</v>
      </c>
      <c r="AR59" s="369">
        <v>-35.200000000000003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90229</v>
      </c>
      <c r="AN60" s="373">
        <v>16275</v>
      </c>
      <c r="AO60" s="374">
        <v>-58.1</v>
      </c>
      <c r="AP60" s="375">
        <v>83762</v>
      </c>
      <c r="AQ60" s="376">
        <v>33.1</v>
      </c>
      <c r="AR60" s="377">
        <v>-91.2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514955</v>
      </c>
      <c r="AN61" s="380">
        <v>91596</v>
      </c>
      <c r="AO61" s="381">
        <v>7.5</v>
      </c>
      <c r="AP61" s="382">
        <v>122510</v>
      </c>
      <c r="AQ61" s="383">
        <v>4.4000000000000004</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195415</v>
      </c>
      <c r="AN62" s="373">
        <v>34677</v>
      </c>
      <c r="AO62" s="374">
        <v>2.4</v>
      </c>
      <c r="AP62" s="375">
        <v>67493</v>
      </c>
      <c r="AQ62" s="376">
        <v>5.0999999999999996</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mQEb1nyfEXA2Z+Nuz/vcuT2/V0A8EE2l3msLQXMK7m54OlPXzsIx6LJcSjWatyeb3sDKfjEkEXem7+WsGduXQ==" saltValue="oWhnRrhdUpsKHLizWTDq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fcZU84d/rf6Gu9g57mb9ivXEJZM5rY2DjIL2mYWxhS81cDfyBP5DzqF5ewVP0832wTR0gfiW8EAgg7r1Lmhh+Q==" saltValue="jlNjbYCny1ru2FWDqCj9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5srDhoWtU4htmV40/IxaXkqpcHvPp6zVaFTMHt/eO7bGuwBzCExJjVvE1qICEzfL8wSZKeV7aKV9I3CAFsVyBA==" saltValue="+DB3OTOSAgu9Nu0VrmGR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51.46</v>
      </c>
      <c r="G47" s="12">
        <v>39.479999999999997</v>
      </c>
      <c r="H47" s="12">
        <v>32.47</v>
      </c>
      <c r="I47" s="12">
        <v>18.899999999999999</v>
      </c>
      <c r="J47" s="13">
        <v>19.97</v>
      </c>
    </row>
    <row r="48" spans="2:10" ht="57.75" customHeight="1" x14ac:dyDescent="0.15">
      <c r="B48" s="14"/>
      <c r="C48" s="1200" t="s">
        <v>4</v>
      </c>
      <c r="D48" s="1200"/>
      <c r="E48" s="1201"/>
      <c r="F48" s="15">
        <v>16.47</v>
      </c>
      <c r="G48" s="16">
        <v>13.75</v>
      </c>
      <c r="H48" s="16">
        <v>10.34</v>
      </c>
      <c r="I48" s="16">
        <v>16.760000000000002</v>
      </c>
      <c r="J48" s="17">
        <v>17.48</v>
      </c>
    </row>
    <row r="49" spans="2:10" ht="57.75" customHeight="1" thickBot="1" x14ac:dyDescent="0.2">
      <c r="B49" s="18"/>
      <c r="C49" s="1202" t="s">
        <v>5</v>
      </c>
      <c r="D49" s="1202"/>
      <c r="E49" s="1203"/>
      <c r="F49" s="19">
        <v>9.2200000000000006</v>
      </c>
      <c r="G49" s="20" t="s">
        <v>568</v>
      </c>
      <c r="H49" s="20" t="s">
        <v>569</v>
      </c>
      <c r="I49" s="20" t="s">
        <v>570</v>
      </c>
      <c r="J49" s="21">
        <v>1.34</v>
      </c>
    </row>
    <row r="50" spans="2:10" ht="13.5" customHeight="1" x14ac:dyDescent="0.15"/>
  </sheetData>
  <sheetProtection algorithmName="SHA-512" hashValue="lrRswvEe31XNITjWsjiliWnaby10r7vkRL+w/9+xZBwaENQX2KitXYnTjOwaj+7KCB5/gtEI5rRuI8AsvJTCqw==" saltValue="aVU1oLEqjUZC9mvwLsGk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2021-03-01T05:57:27Z</cp:lastPrinted>
  <dcterms:created xsi:type="dcterms:W3CDTF">2021-02-05T03:37:26Z</dcterms:created>
  <dcterms:modified xsi:type="dcterms:W3CDTF">2021-03-11T06:59:24Z</dcterms:modified>
  <cp:category/>
</cp:coreProperties>
</file>